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'стр1'!$A$2:$DC$103</definedName>
    <definedName name="_xlnm.Print_Area" localSheetId="1">'стр2'!$A$1:$CE$50</definedName>
    <definedName name="_xlnm.Print_Area" localSheetId="2">'стр3'!$B$1:$DC$50</definedName>
    <definedName name="Excel_BuiltIn_Print_Area" localSheetId="0">'стр1'!$A$2:$DC$104</definedName>
  </definedNames>
  <calcPr fullCalcOnLoad="1"/>
</workbook>
</file>

<file path=xl/sharedStrings.xml><?xml version="1.0" encoding="utf-8"?>
<sst xmlns="http://schemas.openxmlformats.org/spreadsheetml/2006/main" count="753" uniqueCount="341">
  <si>
    <t>ОТЧЕТ ОБ ИСПОЛНЕНИИ БЮДЖЕТА</t>
  </si>
  <si>
    <t>КОДЫ</t>
  </si>
  <si>
    <t>Форма по ОКУД</t>
  </si>
  <si>
    <t>0503117</t>
  </si>
  <si>
    <t xml:space="preserve">на 1 </t>
  </si>
  <si>
    <t>июля</t>
  </si>
  <si>
    <t>г.</t>
  </si>
  <si>
    <t>Дата</t>
  </si>
  <si>
    <t>01.06.2021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</si>
  <si>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</si>
  <si>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</si>
  <si>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</si>
  <si>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</si>
  <si>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</si>
  <si>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</si>
  <si>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</si>
  <si>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</si>
  <si>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</si>
  <si>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</si>
  <si>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</si>
  <si>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</si>
  <si>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</si>
  <si>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</si>
  <si>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</si>
  <si>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</si>
  <si>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</si>
  <si>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</si>
  <si>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</si>
  <si>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</si>
  <si>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</si>
  <si>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</si>
  <si>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</si>
  <si>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</si>
  <si>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</si>
  <si>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</si>
  <si>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</si>
  <si>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</si>
  <si>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</si>
  <si>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</si>
  <si>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</si>
  <si>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</si>
  <si>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</si>
  <si>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</si>
  <si>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</si>
  <si>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</si>
  <si>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</si>
  <si>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</si>
  <si>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</si>
  <si>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</si>
  <si>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</si>
  <si>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</si>
  <si>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</si>
  <si>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</si>
  <si>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</si>
  <si>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</si>
  <si>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</si>
  <si>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</si>
  <si>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</si>
  <si>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</si>
  <si>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</si>
  <si>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</si>
  <si>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</si>
  <si>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</si>
  <si>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</si>
  <si>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</si>
  <si>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</si>
  <si>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</si>
  <si>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</si>
  <si>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</si>
  <si>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</si>
  <si>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</si>
  <si>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</si>
  <si>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</si>
  <si>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</si>
  <si>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</si>
  <si>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</si>
  <si>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</si>
  <si>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</si>
  <si>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</si>
  <si>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</si>
  <si>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</si>
  <si>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</si>
  <si>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</si>
  <si>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</si>
  <si>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</si>
  <si>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</si>
  <si>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</si>
  <si>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</si>
  <si>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</si>
  <si>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</si>
  <si>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</si>
  <si>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</si>
  <si>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</si>
  <si>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</si>
  <si>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</si>
  <si>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</si>
  <si>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</si>
  <si>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</si>
  <si>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</si>
  <si>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</si>
  <si>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</si>
  <si>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</si>
  <si>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</si>
  <si>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</si>
  <si>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</si>
  <si>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</si>
  <si>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</si>
  <si>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</si>
  <si>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</si>
  <si>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</si>
  <si>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</si>
  <si>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</si>
  <si>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</si>
  <si>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</si>
  <si>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</si>
  <si>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</si>
  <si>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</si>
  <si>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</si>
  <si>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</si>
  <si>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</si>
  <si>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</si>
  <si>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</si>
  <si>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</si>
  <si>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</si>
  <si>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</si>
  <si>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</si>
  <si>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</si>
  <si>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</si>
  <si>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</si>
  <si>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</si>
  <si>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</si>
  <si>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</si>
  <si>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</si>
  <si>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</si>
  <si>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</si>
  <si>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</si>
  <si>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</si>
  <si>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</si>
  <si>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</si>
  <si>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</si>
  <si>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</si>
  <si>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</si>
  <si>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</si>
  <si>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</si>
  <si>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</si>
  <si>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</si>
  <si>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</si>
  <si>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</si>
  <si>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</si>
  <si>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</si>
  <si>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</si>
  <si>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</si>
  <si>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</si>
  <si>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</si>
  <si>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</si>
  <si>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</si>
  <si>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</si>
  <si>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</si>
  <si>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</si>
  <si>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</si>
  <si>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</si>
  <si>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</si>
  <si>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</si>
  <si>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</si>
  <si>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</si>
  <si>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</si>
  <si>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</si>
  <si>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</si>
  <si>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</si>
  <si>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</si>
  <si>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</si>
  <si>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</si>
  <si>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</si>
  <si>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</si>
  <si>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</si>
  <si>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</si>
  <si>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</si>
  <si>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</si>
  <si>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</si>
  <si>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</si>
  <si>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</si>
  <si>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</si>
  <si>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</si>
  <si>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</si>
  <si>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</si>
  <si>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</si>
  <si>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</si>
  <si>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</si>
  <si>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</si>
  <si>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</si>
  <si>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</si>
  <si>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</si>
  <si>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</si>
  <si>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</si>
  <si>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</si>
  <si>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</si>
  <si>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</si>
  <si>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</si>
  <si>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</si>
  <si>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</si>
  <si>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</si>
  <si>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</si>
  <si>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</si>
  <si>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</si>
  <si>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</si>
  <si>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</si>
  <si>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</si>
  <si>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</si>
  <si>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</si>
  <si>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</si>
  <si>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</si>
  <si>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</si>
  <si>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</si>
  <si>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</si>
  <si>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</si>
  <si>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</si>
  <si>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</si>
  <si>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</si>
  <si>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</si>
  <si>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</si>
  <si>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</si>
  <si>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</si>
  <si>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</si>
  <si>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</si>
  <si>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</si>
  <si>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</si>
  <si>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</si>
  <si>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</si>
  <si>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</si>
  <si>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</si>
  <si>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</si>
  <si>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</si>
  <si>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</si>
  <si>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</si>
  <si>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</si>
  <si>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</si>
  <si>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</si>
  <si>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</si>
  <si>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</si>
  <si>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</si>
  <si>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</si>
  <si>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</si>
  <si>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</si>
  <si>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</si>
  <si>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</si>
  <si>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</si>
  <si>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</si>
  <si>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</si>
  <si>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</si>
  <si>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</si>
  <si>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</si>
  <si>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</si>
  <si>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</si>
  <si>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</si>
  <si>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</si>
  <si>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</si>
  <si>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</si>
  <si>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</si>
  <si>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</si>
  <si>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</si>
  <si>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</si>
  <si>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</si>
  <si>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</si>
  <si>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</si>
  <si>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</si>
  <si>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</si>
  <si>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</si>
  <si>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</si>
  <si>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</si>
  <si>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</si>
  <si>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</si>
  <si>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</si>
  <si>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</si>
  <si>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</si>
  <si>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</si>
  <si>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</si>
  <si>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</si>
  <si>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</si>
  <si>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</si>
  <si>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</si>
  <si>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</si>
  <si>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</si>
  <si>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</si>
  <si>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</si>
  <si>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</si>
  <si>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</si>
  <si>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</si>
  <si>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</si>
  <si>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</si>
  <si>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</si>
  <si>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</si>
  <si>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</si>
  <si>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</si>
  <si>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</si>
  <si>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</si>
  <si>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</si>
  <si>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</si>
  <si>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</si>
  <si>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</si>
  <si>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</si>
  <si>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</si>
  <si>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</si>
  <si>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</si>
  <si>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</si>
  <si>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</si>
  <si>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</si>
  <si>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</si>
  <si>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</si>
  <si>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</si>
  <si>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</si>
  <si>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</si>
  <si>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</si>
  <si>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</si>
  <si>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</si>
  <si>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</si>
  <si>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</si>
  <si>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</si>
  <si>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</si>
  <si>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</si>
  <si>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</si>
  <si>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</si>
  <si>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</si>
  <si>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</si>
  <si>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</si>
  <si>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</si>
  <si>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</si>
  <si>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</si>
  <si>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</si>
  <si>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И.о. Руководителя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</si>
  <si>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</si>
  <si>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</si>
  <si>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</si>
  <si>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</si>
  <si>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</si>
  <si>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</si>
  <si>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</si>
  <si>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</si>
  <si>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</si>
  <si>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05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</si>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</sst>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17" fillId="0" borderId="18" xfId="0" applyFont="1" applyFill="1" applyBorder="1" applyAlignment="1">
      <alignment horizontal="left" vertical="top" wrapText="1"/>
    </xf>
    <xf numFmtId="166" fontId="18" fillId="3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horizontal="left" vertical="top" wrapText="1"/>
    </xf>
    <xf numFmtId="164" fontId="21" fillId="0" borderId="18" xfId="0" applyFont="1" applyFill="1" applyBorder="1" applyAlignment="1">
      <alignment horizontal="left" vertical="center" wrapText="1"/>
    </xf>
    <xf numFmtId="164" fontId="22" fillId="0" borderId="18" xfId="0" applyFont="1" applyFill="1" applyBorder="1" applyAlignment="1">
      <alignment horizontal="left" vertical="center" wrapText="1"/>
    </xf>
    <xf numFmtId="165" fontId="23" fillId="0" borderId="19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vertical="top" wrapText="1"/>
    </xf>
    <xf numFmtId="166" fontId="24" fillId="0" borderId="11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left" vertical="top" wrapText="1"/>
    </xf>
    <xf numFmtId="167" fontId="21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view="pageBreakPreview" zoomScaleSheetLayoutView="100" workbookViewId="0" topLeftCell="A2">
      <selection activeCell="CN99" sqref="CN99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492187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3" width="0.5" style="1" customWidth="1"/>
    <col min="34" max="34" width="1.4921875" style="1" customWidth="1"/>
    <col min="35" max="36" width="0.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7539062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5" style="1" hidden="1" customWidth="1"/>
    <col min="81" max="82" width="1.4921875" style="1" customWidth="1"/>
    <col min="83" max="83" width="0.5" style="1" customWidth="1"/>
    <col min="84" max="84" width="1.492187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6171875" style="1" hidden="1" customWidth="1"/>
    <col min="92" max="95" width="0.5" style="1" customWidth="1"/>
    <col min="96" max="96" width="0.61718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14513400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10161016.55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4352383.449999999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BX16+BX31+BX38+BX58+BX67+BX73+BX80+BX85</f>
        <v>6531509.390000001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4200590.609999999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342923.49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1049676.51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342923.49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1049676.51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342799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1049801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342798.52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-342798.52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0.48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-0.48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 hidden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 hidden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53.76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8">-BX23</f>
        <v>-53.76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53.76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-53.76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</f>
        <v>70.73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-70.73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70.73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-70.73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 hidden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 hidden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4929663.82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-1871263.8200000003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4929663.82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-1871263.8200000003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4929663.82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-1871263.8200000003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4928584.54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5">-BX34</f>
        <v>-4928584.54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1079.28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-1079.28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1143535.18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4932564.82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18069.88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525630.12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18069.88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525630.12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17238.65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-17238.65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831.23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-831.23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1125465.3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4406934.7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1680000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>BX47</f>
        <v>1045263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634737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1680000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BX48+BX49</f>
        <v>1045263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634737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1043963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-1043963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1300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3852400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80202.3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1" ref="CN52:CN53">BB52-BX52</f>
        <v>3772197.7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3852400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80202.3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1"/>
        <v>3772197.7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74632.7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2" ref="CN54:CN55">-BX54</f>
        <v>-74632.7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5569.6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2"/>
        <v>-5569.6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3" ref="BB58:BB60">BB59</f>
        <v>30000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4" ref="BX58:BX60">BX59</f>
        <v>10400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5" ref="CN58:CN61">BB58-BX58</f>
        <v>19600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3"/>
        <v>30000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4"/>
        <v>10400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5"/>
        <v>19600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3"/>
        <v>30000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4"/>
        <v>10400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5"/>
        <v>19600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30000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10400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5"/>
        <v>19600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6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6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6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6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175000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77251.11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7" ref="CN67:CN68">BB67-BX67</f>
        <v>97748.89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175000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77251.11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7"/>
        <v>97748.89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175000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77251.11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8" ref="CN71:CN72">BB71-BX71</f>
        <v>97748.89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175000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77251.11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8"/>
        <v>97748.89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19" ref="BX73:BX75">BX74</f>
        <v>27735.79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0" ref="CN73:CN75">CN74</f>
        <v>-27735.79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1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19"/>
        <v>27735.79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0"/>
        <v>-27735.79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1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19"/>
        <v>27735.79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0"/>
        <v>-27735.79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27735.79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-27735.79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2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3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2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3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3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 hidden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4" ref="BX80:BX81">BX81</f>
        <v>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5" ref="CN80:CN82">-BX80</f>
        <v>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 hidden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4"/>
        <v>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5"/>
        <v>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 hidden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5"/>
        <v>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6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6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 hidden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 t="s">
        <v>45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7" ref="BX85:BX87">BX86</f>
        <v>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f aca="true" t="shared" si="28" ref="CN85:CN88">-BX85</f>
        <v>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 hidden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7"/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>
        <f t="shared" si="28"/>
        <v>0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 hidden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7"/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f t="shared" si="28"/>
        <v>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 hidden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>
        <v>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8"/>
        <v>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29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9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3781300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3629507.16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30" ref="CN91:CN92">BB91-BX91</f>
        <v>151792.83999999985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3781300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</f>
        <v>3629507.16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30"/>
        <v>151792.83999999985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1" ref="BB93:BB94">BB94</f>
        <v>3540900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2" ref="BX93:BX94">BX94</f>
        <v>3540900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 t="s">
        <v>45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1"/>
        <v>3540900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2"/>
        <v>3540900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 t="s">
        <v>45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34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3540900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3540900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 t="s">
        <v>45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240400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88607.16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>BB96-BX96</f>
        <v>151792.84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240200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88407.16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33" ref="CN99:CN100">BB99-BX99</f>
        <v>151792.84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240200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88407.16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3"/>
        <v>151792.84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 hidden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4" ref="BB101:BB102">BB102</f>
        <v>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5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 hidden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4"/>
        <v>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5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 hidden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2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tabSelected="1" view="pageBreakPreview" zoomScaleSheetLayoutView="100" workbookViewId="0" topLeftCell="A31">
      <selection activeCell="BV38" sqref="BV38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1.875" style="1" customWidth="1"/>
    <col min="32" max="35" width="0.5" style="1" customWidth="1"/>
    <col min="36" max="36" width="1.492187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2.875" style="1" customWidth="1"/>
    <col min="45" max="45" width="2.50390625" style="1" customWidth="1"/>
    <col min="46" max="46" width="0.746093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50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625" style="1" customWidth="1"/>
    <col min="74" max="74" width="0.74609375" style="1" customWidth="1"/>
    <col min="75" max="77" width="0.5" style="1" customWidth="1"/>
    <col min="78" max="78" width="2.50390625" style="1" customWidth="1"/>
    <col min="79" max="82" width="0.5" style="1" customWidth="1"/>
    <col min="83" max="83" width="6.87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AT9+AT10+AT11+AT12+AT13+AT14+AT15+AT16+AT17+AT18+AT19+AT20+AT21+AT22+AT25+AT26+AT28+AT29+AT30+AT31+AT32+AT33+AT34+AT35+AT36+AT37+AT38+AT39+AT40+AT41+AT45+AT46+AT47+AT48</f>
        <v>15261476.64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BK9+BK10+BK11+BK12+BK13+BK14+BK15+BK16+BK17+BK18+BK21+BK22+BK25+BK26+BK32+BK33+BK34+BK37+BK38+BK40+BK41+BK45+BK46+BK48</f>
        <v>7305227.099999999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7956249.540000002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1491561.15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>AT9-BK9</f>
        <v>1520938.85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>
        <v>50368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>AT10</f>
        <v>240000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418139.02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aca="true" t="shared" si="0" ref="BV11:BV13">AT11-BK11</f>
        <v>561860.98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3">
        <v>1213000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55">
        <v>570927.31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642072.69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7.7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2" t="s">
        <v>220</v>
      </c>
      <c r="AF13" s="152"/>
      <c r="AG13" s="152"/>
      <c r="AH13" s="152"/>
      <c r="AI13" s="152"/>
      <c r="AJ13" s="152"/>
      <c r="AK13" s="153" t="s">
        <v>231</v>
      </c>
      <c r="AL13" s="153"/>
      <c r="AM13" s="153"/>
      <c r="AN13" s="153"/>
      <c r="AO13" s="153"/>
      <c r="AP13" s="153"/>
      <c r="AQ13" s="153"/>
      <c r="AR13" s="153"/>
      <c r="AS13" s="153"/>
      <c r="AT13" s="163">
        <v>77000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55">
        <v>44056.09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63">
        <f t="shared" si="0"/>
        <v>32943.91</v>
      </c>
      <c r="BW13" s="163"/>
      <c r="BX13" s="163"/>
      <c r="BY13" s="163"/>
      <c r="BZ13" s="163"/>
      <c r="CA13" s="163"/>
      <c r="CB13" s="163"/>
      <c r="CC13" s="163"/>
      <c r="CD13" s="163"/>
      <c r="CE13" s="163"/>
      <c r="CF13" s="2"/>
      <c r="CG13" s="2"/>
      <c r="CH13" s="2"/>
      <c r="CI13" s="2"/>
      <c r="CJ13" s="2"/>
      <c r="CK13" s="2"/>
    </row>
    <row r="14" spans="1:89" ht="59.25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96500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>
        <v>95151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aca="true" t="shared" si="1" ref="BV14:BV16">AT14</f>
        <v>96500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60" customHeight="1">
      <c r="A15" s="164" t="s">
        <v>234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6000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>
        <v>2290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>
        <f t="shared" si="1"/>
        <v>6000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59.25" customHeight="1">
      <c r="A16" s="165" t="s">
        <v>236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61">
        <v>1500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6">
        <v>590.85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1">
        <f t="shared" si="1"/>
        <v>1500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83.25" customHeight="1">
      <c r="A17" s="164" t="s">
        <v>238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59" t="s">
        <v>220</v>
      </c>
      <c r="AF17" s="159"/>
      <c r="AG17" s="159"/>
      <c r="AH17" s="159"/>
      <c r="AI17" s="159"/>
      <c r="AJ17" s="159"/>
      <c r="AK17" s="160" t="s">
        <v>239</v>
      </c>
      <c r="AL17" s="160"/>
      <c r="AM17" s="160"/>
      <c r="AN17" s="160"/>
      <c r="AO17" s="160"/>
      <c r="AP17" s="160"/>
      <c r="AQ17" s="160"/>
      <c r="AR17" s="160"/>
      <c r="AS17" s="160"/>
      <c r="AT17" s="155">
        <v>200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67">
        <v>200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1" t="s">
        <v>45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46.5" customHeight="1">
      <c r="A18" s="162" t="s">
        <v>240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339600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68">
        <v>339600</v>
      </c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1" t="s">
        <v>45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59.25" customHeight="1">
      <c r="A19" s="162" t="s">
        <v>242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34600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61">
        <f aca="true" t="shared" si="2" ref="BV19:BV20">AT19</f>
        <v>34600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"/>
      <c r="CG19" s="2"/>
      <c r="CH19" s="2"/>
      <c r="CI19" s="2"/>
      <c r="CJ19" s="2"/>
      <c r="CK19" s="2"/>
    </row>
    <row r="20" spans="1:89" ht="90.75" customHeight="1">
      <c r="A20" s="169" t="s">
        <v>244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55">
        <v>10000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68" t="s">
        <v>45</v>
      </c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1">
        <f t="shared" si="2"/>
        <v>10000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2"/>
      <c r="CG20" s="2"/>
      <c r="CH20" s="2"/>
      <c r="CI20" s="2"/>
      <c r="CJ20" s="2"/>
      <c r="CK20" s="2"/>
    </row>
    <row r="21" spans="1:89" ht="39" customHeight="1">
      <c r="A21" s="169" t="s">
        <v>246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20000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20000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7" t="s">
        <v>45</v>
      </c>
      <c r="BW21" s="167"/>
      <c r="BX21" s="167"/>
      <c r="BY21" s="167"/>
      <c r="BZ21" s="167"/>
      <c r="CA21" s="167"/>
      <c r="CB21" s="167"/>
      <c r="CC21" s="167"/>
      <c r="CD21" s="167"/>
      <c r="CE21" s="167"/>
      <c r="CF21" s="2"/>
      <c r="CG21" s="2"/>
      <c r="CH21" s="2"/>
      <c r="CI21" s="2"/>
      <c r="CJ21" s="2"/>
      <c r="CK21" s="2"/>
    </row>
    <row r="22" spans="1:89" ht="48" customHeight="1">
      <c r="A22" s="164" t="s">
        <v>248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70">
        <v>1300000</v>
      </c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1">
        <v>673673.32</v>
      </c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67">
        <f aca="true" t="shared" si="3" ref="BV22:BV23">AT22-BK22</f>
        <v>626326.68</v>
      </c>
      <c r="BW22" s="167"/>
      <c r="BX22" s="167"/>
      <c r="BY22" s="167"/>
      <c r="BZ22" s="167"/>
      <c r="CA22" s="167"/>
      <c r="CB22" s="167"/>
      <c r="CC22" s="167"/>
      <c r="CD22" s="167"/>
      <c r="CE22" s="167"/>
      <c r="CF22" s="2"/>
      <c r="CG22" s="2"/>
      <c r="CH22" s="2"/>
      <c r="CI22" s="2"/>
      <c r="CJ22" s="2"/>
      <c r="CK22" s="2"/>
    </row>
    <row r="23" spans="1:89" ht="38.25" customHeight="1" hidden="1">
      <c r="A23" s="165" t="s">
        <v>250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52" t="s">
        <v>220</v>
      </c>
      <c r="AF23" s="152"/>
      <c r="AG23" s="152"/>
      <c r="AH23" s="152"/>
      <c r="AI23" s="152"/>
      <c r="AJ23" s="152"/>
      <c r="AK23" s="153" t="s">
        <v>251</v>
      </c>
      <c r="AL23" s="153"/>
      <c r="AM23" s="153"/>
      <c r="AN23" s="153"/>
      <c r="AO23" s="153"/>
      <c r="AP23" s="153"/>
      <c r="AQ23" s="153"/>
      <c r="AR23" s="153"/>
      <c r="AS23" s="153"/>
      <c r="AT23" s="155">
        <v>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63">
        <v>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7">
        <f t="shared" si="3"/>
        <v>0</v>
      </c>
      <c r="BW23" s="167"/>
      <c r="BX23" s="167"/>
      <c r="BY23" s="167"/>
      <c r="BZ23" s="167"/>
      <c r="CA23" s="167"/>
      <c r="CB23" s="167"/>
      <c r="CC23" s="167"/>
      <c r="CD23" s="167"/>
      <c r="CE23" s="167"/>
      <c r="CF23" s="2"/>
      <c r="CG23" s="2"/>
      <c r="CH23" s="2"/>
      <c r="CI23" s="2"/>
      <c r="CJ23" s="2"/>
      <c r="CK23" s="2"/>
    </row>
    <row r="24" spans="1:89" ht="36" customHeight="1" hidden="1">
      <c r="A24" s="165" t="s">
        <v>252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52" t="s">
        <v>220</v>
      </c>
      <c r="AF24" s="152"/>
      <c r="AG24" s="152"/>
      <c r="AH24" s="152"/>
      <c r="AI24" s="152"/>
      <c r="AJ24" s="152"/>
      <c r="AK24" s="153" t="s">
        <v>253</v>
      </c>
      <c r="AL24" s="153"/>
      <c r="AM24" s="153"/>
      <c r="AN24" s="153"/>
      <c r="AO24" s="153"/>
      <c r="AP24" s="153"/>
      <c r="AQ24" s="153"/>
      <c r="AR24" s="153"/>
      <c r="AS24" s="153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63" t="s">
        <v>45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7">
        <f>AT24</f>
        <v>0</v>
      </c>
      <c r="BW24" s="167"/>
      <c r="BX24" s="167"/>
      <c r="BY24" s="167"/>
      <c r="BZ24" s="167"/>
      <c r="CA24" s="167"/>
      <c r="CB24" s="167"/>
      <c r="CC24" s="167"/>
      <c r="CD24" s="167"/>
      <c r="CE24" s="167"/>
      <c r="CF24" s="2"/>
      <c r="CG24" s="2"/>
      <c r="CH24" s="2"/>
      <c r="CI24" s="2"/>
      <c r="CJ24" s="2"/>
      <c r="CK24" s="2"/>
    </row>
    <row r="25" spans="1:89" ht="60.75" customHeight="1">
      <c r="A25" s="164" t="s">
        <v>254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55">
        <v>153600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67">
        <v>69780</v>
      </c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1">
        <f aca="true" t="shared" si="4" ref="BV25:BV26">AT25-BK25</f>
        <v>83820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70.5" customHeight="1">
      <c r="A26" s="164" t="s">
        <v>256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55">
        <v>86600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67">
        <v>18627.16</v>
      </c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1">
        <f t="shared" si="4"/>
        <v>67972.84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59.25" customHeight="1" hidden="1">
      <c r="A27" s="165" t="s">
        <v>258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72">
        <v>0</v>
      </c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3">
        <v>0</v>
      </c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61" t="s">
        <v>45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4" t="s">
        <v>260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59" t="s">
        <v>220</v>
      </c>
      <c r="AF28" s="159"/>
      <c r="AG28" s="159"/>
      <c r="AH28" s="159"/>
      <c r="AI28" s="159"/>
      <c r="AJ28" s="159"/>
      <c r="AK28" s="160" t="s">
        <v>261</v>
      </c>
      <c r="AL28" s="160"/>
      <c r="AM28" s="160"/>
      <c r="AN28" s="160"/>
      <c r="AO28" s="160"/>
      <c r="AP28" s="160"/>
      <c r="AQ28" s="160"/>
      <c r="AR28" s="160"/>
      <c r="AS28" s="160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aca="true" t="shared" si="5" ref="BV28:BV31">AT28</f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75" t="s">
        <v>262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5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59.25" customHeight="1">
      <c r="A30" s="176" t="s">
        <v>264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7" t="s">
        <v>220</v>
      </c>
      <c r="AF30" s="177"/>
      <c r="AG30" s="177"/>
      <c r="AH30" s="177"/>
      <c r="AI30" s="177"/>
      <c r="AJ30" s="177"/>
      <c r="AK30" s="178" t="s">
        <v>265</v>
      </c>
      <c r="AL30" s="178"/>
      <c r="AM30" s="178"/>
      <c r="AN30" s="178"/>
      <c r="AO30" s="178"/>
      <c r="AP30" s="178"/>
      <c r="AQ30" s="178"/>
      <c r="AR30" s="178"/>
      <c r="AS30" s="178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1" t="s">
        <v>45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>
        <f t="shared" si="5"/>
        <v>5000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79" t="s">
        <v>266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80" t="s">
        <v>45</v>
      </c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61">
        <f t="shared" si="5"/>
        <v>5000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4" t="s">
        <v>268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63">
        <v>500000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7">
        <v>367789.8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1">
        <f aca="true" t="shared" si="6" ref="BV32:BV34">AT32-BK32</f>
        <v>132210.2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"/>
      <c r="CG32" s="2"/>
      <c r="CH32" s="2"/>
      <c r="CI32" s="2"/>
      <c r="CJ32" s="2"/>
      <c r="CK32" s="2"/>
    </row>
    <row r="33" spans="1:89" ht="48" customHeight="1">
      <c r="A33" s="174" t="s">
        <v>270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55">
        <v>225000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66">
        <v>70000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1">
        <f t="shared" si="6"/>
        <v>155000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2"/>
      <c r="CG33" s="2"/>
      <c r="CH33" s="2"/>
      <c r="CI33" s="2"/>
      <c r="CJ33" s="2"/>
      <c r="CK33" s="2"/>
    </row>
    <row r="34" spans="1:89" ht="48" customHeight="1">
      <c r="A34" s="174" t="s">
        <v>272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70">
        <f>263000+748076.64</f>
        <v>1011076.64</v>
      </c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67">
        <v>371573.7</v>
      </c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>
        <f t="shared" si="6"/>
        <v>639502.94</v>
      </c>
      <c r="BW34" s="167"/>
      <c r="BX34" s="167"/>
      <c r="BY34" s="167"/>
      <c r="BZ34" s="167"/>
      <c r="CA34" s="167"/>
      <c r="CB34" s="167"/>
      <c r="CC34" s="167"/>
      <c r="CD34" s="167"/>
      <c r="CE34" s="167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35000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7" t="s">
        <v>45</v>
      </c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>
        <f aca="true" t="shared" si="7" ref="BV35:BV36">AT35</f>
        <v>35000</v>
      </c>
      <c r="BW35" s="167"/>
      <c r="BX35" s="167"/>
      <c r="BY35" s="167"/>
      <c r="BZ35" s="167"/>
      <c r="CA35" s="167"/>
      <c r="CB35" s="167"/>
      <c r="CC35" s="167"/>
      <c r="CD35" s="167"/>
      <c r="CE35" s="167"/>
      <c r="CF35" s="2"/>
      <c r="CG35" s="2"/>
      <c r="CH35" s="2"/>
      <c r="CI35" s="2"/>
      <c r="CJ35" s="2"/>
      <c r="CK35" s="2"/>
    </row>
    <row r="36" spans="1:89" ht="70.5" customHeight="1">
      <c r="A36" s="182" t="s">
        <v>276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3">
        <v>100000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6" t="s">
        <v>45</v>
      </c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7">
        <f t="shared" si="7"/>
        <v>100000</v>
      </c>
      <c r="BW36" s="167"/>
      <c r="BX36" s="167"/>
      <c r="BY36" s="167"/>
      <c r="BZ36" s="167"/>
      <c r="CA36" s="167"/>
      <c r="CB36" s="167"/>
      <c r="CC36" s="167"/>
      <c r="CD36" s="167"/>
      <c r="CE36" s="167"/>
      <c r="CF36" s="2"/>
      <c r="CG36" s="2"/>
      <c r="CH36" s="2"/>
      <c r="CI36" s="2"/>
      <c r="CJ36" s="2"/>
      <c r="CK36" s="2"/>
    </row>
    <row r="37" spans="1:89" ht="48" customHeight="1">
      <c r="A37" s="181" t="s">
        <v>278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100000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6">
        <v>49911.59</v>
      </c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7">
        <f aca="true" t="shared" si="8" ref="BV37:BV38">AT37-BK37</f>
        <v>50088.41</v>
      </c>
      <c r="BW37" s="167"/>
      <c r="BX37" s="167"/>
      <c r="BY37" s="167"/>
      <c r="BZ37" s="167"/>
      <c r="CA37" s="167"/>
      <c r="CB37" s="167"/>
      <c r="CC37" s="167"/>
      <c r="CD37" s="167"/>
      <c r="CE37" s="167"/>
      <c r="CF37" s="2"/>
      <c r="CG37" s="2"/>
      <c r="CH37" s="2"/>
      <c r="CI37" s="2"/>
      <c r="CJ37" s="2"/>
      <c r="CK37" s="2"/>
    </row>
    <row r="38" spans="1:89" ht="48" customHeight="1">
      <c r="A38" s="181" t="s">
        <v>280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1057100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7">
        <v>460824.26</v>
      </c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>
        <f t="shared" si="8"/>
        <v>596275.74</v>
      </c>
      <c r="BW38" s="167"/>
      <c r="BX38" s="167"/>
      <c r="BY38" s="167"/>
      <c r="BZ38" s="167"/>
      <c r="CA38" s="167"/>
      <c r="CB38" s="167"/>
      <c r="CC38" s="167"/>
      <c r="CD38" s="167"/>
      <c r="CE38" s="167"/>
      <c r="CF38" s="2"/>
      <c r="CG38" s="2"/>
      <c r="CH38" s="2"/>
      <c r="CI38" s="2"/>
      <c r="CJ38" s="2"/>
      <c r="CK38" s="2"/>
    </row>
    <row r="39" spans="1:89" ht="59.25" customHeight="1">
      <c r="A39" s="174" t="s">
        <v>282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63">
        <v>50000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1" t="s">
        <v>45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>
        <f>AT39</f>
        <v>50000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59.25" customHeight="1">
      <c r="A40" s="175" t="s">
        <v>284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3">
        <v>30000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7">
        <v>20597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1">
        <f aca="true" t="shared" si="9" ref="BV40:BV41">AT40-BK40</f>
        <v>9403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70.5" customHeight="1">
      <c r="A41" s="174" t="s">
        <v>286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3">
        <v>4300000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1">
        <v>2048743.42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>
        <f t="shared" si="9"/>
        <v>2251256.58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126" customHeight="1" hidden="1">
      <c r="A42" s="164" t="s">
        <v>288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55">
        <v>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61">
        <v>74000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 t="s">
        <v>45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83.25" customHeight="1" hidden="1">
      <c r="A43" s="164" t="s">
        <v>290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7">
        <v>15100</v>
      </c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1" t="s">
        <v>45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 hidden="1">
      <c r="A44" s="164" t="s">
        <v>292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59" t="s">
        <v>220</v>
      </c>
      <c r="AF44" s="159"/>
      <c r="AG44" s="159"/>
      <c r="AH44" s="159"/>
      <c r="AI44" s="159"/>
      <c r="AJ44" s="159"/>
      <c r="AK44" s="160" t="s">
        <v>293</v>
      </c>
      <c r="AL44" s="160"/>
      <c r="AM44" s="160"/>
      <c r="AN44" s="160"/>
      <c r="AO44" s="160"/>
      <c r="AP44" s="160"/>
      <c r="AQ44" s="160"/>
      <c r="AR44" s="160"/>
      <c r="AS44" s="160"/>
      <c r="AT44" s="166">
        <v>0</v>
      </c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>
        <v>0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1" t="s">
        <v>45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81.75" customHeight="1">
      <c r="A45" s="175" t="s">
        <v>294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59" t="s">
        <v>220</v>
      </c>
      <c r="AF45" s="159"/>
      <c r="AG45" s="159"/>
      <c r="AH45" s="159"/>
      <c r="AI45" s="159"/>
      <c r="AJ45" s="159"/>
      <c r="AK45" s="160" t="s">
        <v>295</v>
      </c>
      <c r="AL45" s="160"/>
      <c r="AM45" s="160"/>
      <c r="AN45" s="160"/>
      <c r="AO45" s="160"/>
      <c r="AP45" s="160"/>
      <c r="AQ45" s="160"/>
      <c r="AR45" s="160"/>
      <c r="AS45" s="160"/>
      <c r="AT45" s="161">
        <v>103000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7">
        <v>65597.04</v>
      </c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1">
        <f>AT45-BK45</f>
        <v>37402.96000000001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2"/>
      <c r="CG45" s="2"/>
      <c r="CH45" s="2"/>
      <c r="CI45" s="2"/>
      <c r="CJ45" s="2"/>
      <c r="CK45" s="2"/>
    </row>
    <row r="46" spans="1:89" ht="48" customHeight="1">
      <c r="A46" s="174" t="s">
        <v>296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59" t="s">
        <v>220</v>
      </c>
      <c r="AF46" s="159"/>
      <c r="AG46" s="159"/>
      <c r="AH46" s="159"/>
      <c r="AI46" s="159"/>
      <c r="AJ46" s="159"/>
      <c r="AK46" s="160" t="s">
        <v>297</v>
      </c>
      <c r="AL46" s="160"/>
      <c r="AM46" s="160"/>
      <c r="AN46" s="160"/>
      <c r="AO46" s="160"/>
      <c r="AP46" s="160"/>
      <c r="AQ46" s="160"/>
      <c r="AR46" s="160"/>
      <c r="AS46" s="160"/>
      <c r="AT46" s="161">
        <v>50000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6">
        <v>25622.39</v>
      </c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1">
        <v>123456</v>
      </c>
      <c r="BW46" s="161"/>
      <c r="BX46" s="161"/>
      <c r="BY46" s="161"/>
      <c r="BZ46" s="161"/>
      <c r="CA46" s="161"/>
      <c r="CB46" s="161"/>
      <c r="CC46" s="161"/>
      <c r="CD46" s="161"/>
      <c r="CE46" s="161"/>
      <c r="CF46" s="2"/>
      <c r="CG46" s="2"/>
      <c r="CH46" s="2"/>
      <c r="CI46" s="2"/>
      <c r="CJ46" s="2"/>
      <c r="CK46" s="2"/>
    </row>
    <row r="47" spans="1:89" ht="59.25" customHeight="1">
      <c r="A47" s="174" t="s">
        <v>298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59" t="s">
        <v>220</v>
      </c>
      <c r="AF47" s="159"/>
      <c r="AG47" s="159"/>
      <c r="AH47" s="159"/>
      <c r="AI47" s="159"/>
      <c r="AJ47" s="159"/>
      <c r="AK47" s="153" t="s">
        <v>299</v>
      </c>
      <c r="AL47" s="153"/>
      <c r="AM47" s="153"/>
      <c r="AN47" s="153"/>
      <c r="AO47" s="153"/>
      <c r="AP47" s="153"/>
      <c r="AQ47" s="153"/>
      <c r="AR47" s="153"/>
      <c r="AS47" s="153"/>
      <c r="AT47" s="163">
        <v>50000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7" t="s">
        <v>45</v>
      </c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1">
        <f>AT47</f>
        <v>50000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2"/>
      <c r="CG47" s="2"/>
      <c r="CH47" s="2"/>
      <c r="CI47" s="2"/>
      <c r="CJ47" s="2"/>
      <c r="CK47" s="2"/>
    </row>
    <row r="48" spans="1:89" ht="48" customHeight="1">
      <c r="A48" s="183" t="s">
        <v>300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52" t="s">
        <v>220</v>
      </c>
      <c r="AF48" s="152"/>
      <c r="AG48" s="152"/>
      <c r="AH48" s="152"/>
      <c r="AI48" s="152"/>
      <c r="AJ48" s="152"/>
      <c r="AK48" s="153" t="s">
        <v>301</v>
      </c>
      <c r="AL48" s="153"/>
      <c r="AM48" s="153"/>
      <c r="AN48" s="153"/>
      <c r="AO48" s="153"/>
      <c r="AP48" s="153"/>
      <c r="AQ48" s="153"/>
      <c r="AR48" s="153"/>
      <c r="AS48" s="153"/>
      <c r="AT48" s="163">
        <v>59200</v>
      </c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84">
        <v>29604</v>
      </c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55">
        <f>AT48-BK48</f>
        <v>29596</v>
      </c>
      <c r="BW48" s="155"/>
      <c r="BX48" s="155"/>
      <c r="BY48" s="155"/>
      <c r="BZ48" s="155"/>
      <c r="CA48" s="155"/>
      <c r="CB48" s="155"/>
      <c r="CC48" s="155"/>
      <c r="CD48" s="155"/>
      <c r="CE48" s="155"/>
      <c r="CF48" s="185"/>
      <c r="CG48" s="185"/>
      <c r="CH48" s="185"/>
      <c r="CI48" s="185"/>
      <c r="CJ48" s="185"/>
      <c r="CK48" s="185"/>
    </row>
    <row r="49" spans="1:89" ht="1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8"/>
      <c r="AE49" s="189"/>
      <c r="AF49" s="189"/>
      <c r="AG49" s="189"/>
      <c r="AH49" s="189"/>
      <c r="AI49" s="189"/>
      <c r="AJ49" s="189"/>
      <c r="AK49" s="190"/>
      <c r="AL49" s="190"/>
      <c r="AM49" s="190"/>
      <c r="AN49" s="190"/>
      <c r="AO49" s="190"/>
      <c r="AP49" s="190"/>
      <c r="AQ49" s="190"/>
      <c r="AR49" s="190"/>
      <c r="AS49" s="190"/>
      <c r="AT49" s="191"/>
      <c r="AU49" s="191"/>
      <c r="AV49" s="191"/>
      <c r="AW49" s="191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1"/>
      <c r="BJ49" s="191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2"/>
      <c r="CG49" s="2"/>
      <c r="CH49" s="2"/>
      <c r="CI49" s="2"/>
      <c r="CJ49" s="2"/>
      <c r="CK49" s="2"/>
    </row>
    <row r="50" spans="1:89" ht="23.25" customHeight="1">
      <c r="A50" s="195" t="s">
        <v>302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 t="s">
        <v>303</v>
      </c>
      <c r="AF50" s="196"/>
      <c r="AG50" s="196"/>
      <c r="AH50" s="196"/>
      <c r="AI50" s="196"/>
      <c r="AJ50" s="196"/>
      <c r="AK50" s="197" t="s">
        <v>33</v>
      </c>
      <c r="AL50" s="197"/>
      <c r="AM50" s="197"/>
      <c r="AN50" s="197"/>
      <c r="AO50" s="197"/>
      <c r="AP50" s="197"/>
      <c r="AQ50" s="197"/>
      <c r="AR50" s="197"/>
      <c r="AS50" s="197"/>
      <c r="AT50" s="198">
        <f>стр1!BB13-AT6</f>
        <v>-748076.6400000006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9">
        <f>стр1!BX13-стр2!BK6</f>
        <v>2855789.450000002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200" t="s">
        <v>33</v>
      </c>
      <c r="BW50" s="200"/>
      <c r="BX50" s="200"/>
      <c r="BY50" s="200"/>
      <c r="BZ50" s="200"/>
      <c r="CA50" s="200"/>
      <c r="CB50" s="200"/>
      <c r="CC50" s="200"/>
      <c r="CD50" s="200"/>
      <c r="CE50" s="200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view="pageBreakPreview" zoomScaleSheetLayoutView="100" workbookViewId="0" topLeftCell="A24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5.50390625" style="1" customWidth="1"/>
    <col min="5" max="5" width="0.74609375" style="1" customWidth="1"/>
    <col min="6" max="6" width="1.37890625" style="1" customWidth="1"/>
    <col min="7" max="35" width="0.5" style="1" customWidth="1"/>
    <col min="36" max="36" width="7.125" style="1" customWidth="1"/>
    <col min="37" max="41" width="0.5" style="1" customWidth="1"/>
    <col min="42" max="42" width="1.4921875" style="1" customWidth="1"/>
    <col min="43" max="43" width="0.746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50390625" style="1" customWidth="1"/>
    <col min="58" max="58" width="7.75390625" style="1" customWidth="1"/>
    <col min="59" max="59" width="0.74609375" style="1" customWidth="1"/>
    <col min="60" max="75" width="0.5" style="1" customWidth="1"/>
    <col min="76" max="76" width="1.4921875" style="1" customWidth="1"/>
    <col min="77" max="77" width="3.00390625" style="1" customWidth="1"/>
    <col min="78" max="79" width="0.5" style="1" customWidth="1"/>
    <col min="80" max="80" width="1.4921875" style="1" customWidth="1"/>
    <col min="81" max="87" width="0.5" style="1" customWidth="1"/>
    <col min="88" max="89" width="0.5" style="1" hidden="1" customWidth="1"/>
    <col min="90" max="90" width="2.50390625" style="1" customWidth="1"/>
    <col min="91" max="91" width="1.4921875" style="1" customWidth="1"/>
    <col min="92" max="92" width="3.125" style="1" customWidth="1"/>
    <col min="93" max="98" width="0.5" style="1" customWidth="1"/>
    <col min="99" max="100" width="0.5" style="1" hidden="1" customWidth="1"/>
    <col min="101" max="104" width="0.5" style="1" customWidth="1"/>
    <col min="105" max="105" width="1.4921875" style="1" customWidth="1"/>
    <col min="106" max="106" width="0.5" style="1" customWidth="1"/>
    <col min="107" max="107" width="5.125" style="1" customWidth="1"/>
    <col min="108" max="108" width="0.74609375" style="1" customWidth="1"/>
    <col min="109" max="16384" width="0.5" style="1" customWidth="1"/>
  </cols>
  <sheetData>
    <row r="1" spans="90:107" ht="12.75" customHeight="1">
      <c r="CL1" s="9" t="s">
        <v>304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308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748076.6400000006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-2855789.45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-3603866.090000001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310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311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312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313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314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315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316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317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311</v>
      </c>
      <c r="B16" s="218" t="s">
        <v>311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319</v>
      </c>
      <c r="AL37" s="211"/>
      <c r="AM37" s="211"/>
      <c r="AN37" s="211"/>
      <c r="AO37" s="211"/>
      <c r="AP37" s="211"/>
      <c r="AQ37" s="208" t="s">
        <v>320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748076.6400000006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-2855789.45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3603866.090000001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322</v>
      </c>
      <c r="AL38" s="211"/>
      <c r="AM38" s="211"/>
      <c r="AN38" s="211"/>
      <c r="AO38" s="211"/>
      <c r="AP38" s="211"/>
      <c r="AQ38" s="208" t="s">
        <v>323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-14513400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-11057587.92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324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325</v>
      </c>
      <c r="AL39" s="221"/>
      <c r="AM39" s="221"/>
      <c r="AN39" s="221"/>
      <c r="AO39" s="221"/>
      <c r="AP39" s="221"/>
      <c r="AQ39" s="222" t="s">
        <v>326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15261476.64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8201798.47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327</v>
      </c>
      <c r="C41" s="1" t="s">
        <v>328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329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330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331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332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333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334</v>
      </c>
      <c r="T45" s="228"/>
      <c r="U45" s="228"/>
      <c r="V45" s="228"/>
      <c r="W45" s="228"/>
      <c r="X45" s="228"/>
      <c r="Y45" s="228"/>
      <c r="Z45" s="228"/>
      <c r="AA45" s="228"/>
      <c r="AB45" s="227" t="s">
        <v>330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335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336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331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337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330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335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336</v>
      </c>
      <c r="D50" s="20"/>
      <c r="E50" s="236" t="s">
        <v>338</v>
      </c>
      <c r="F50" s="236"/>
      <c r="G50" s="236"/>
      <c r="H50" s="236"/>
      <c r="I50" s="5" t="s">
        <v>336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7"/>
      <c r="AN50" s="237"/>
      <c r="AO50" s="1" t="s">
        <v>339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340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2021-07-08T13:05:57Z</dcterms:modified>
  <cp:category/>
  <cp:version/>
  <cp:contentType/>
  <cp:contentStatus/>
  <cp:revision>209</cp:revision>
</cp:coreProperties>
</file>