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8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'стр1'!$A$2:$DC$140</definedName>
    <definedName name="_xlnm.Print_Area" localSheetId="1">'стр2'!$A$1:$CE$60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<sst xmlns="http://schemas.openxmlformats.org/spreadsheetml/2006/main" count="922" uniqueCount="419">
  <si>
    <t>951 1 17 14030 10 0000 180</t>
  </si>
  <si>
    <t>182 1 05 01020 01 0000 110</t>
  </si>
  <si>
    <t>182 1 05 03000 01 0000 110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</si>
  <si>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</si>
  <si>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</si>
  <si>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</si>
  <si>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</si>
  <si>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>100 1 03 02230 01 0000 110</t>
  </si>
  <si>
    <t>100 1 03 02240 01 0000 110</t>
  </si>
  <si>
    <t>100 1 03 02250 01 0000110</t>
  </si>
  <si>
    <t>100 1 03 02260 01 0000 110</t>
  </si>
  <si>
    <t>951 0102 8810011 121 211</t>
  </si>
  <si>
    <t>951 0102 8810011 121 213</t>
  </si>
  <si>
    <t>951 0102 8810011 122 212</t>
  </si>
  <si>
    <t>951 0104 8910011 121 211</t>
  </si>
  <si>
    <t>951 0104 8910011 121 213</t>
  </si>
  <si>
    <t>951 0104 8910011 122 212</t>
  </si>
  <si>
    <t>951 0104 8910019 244 221</t>
  </si>
  <si>
    <t>951 0104 8910019 244 223</t>
  </si>
  <si>
    <t>951 0104 8910019 244 225</t>
  </si>
  <si>
    <t>951 0104 8910019 244 226</t>
  </si>
  <si>
    <t>951 0104 8910019 244 340</t>
  </si>
  <si>
    <t>951 0104 8910019 851 290</t>
  </si>
  <si>
    <t>951 0104 8910019 852 290</t>
  </si>
  <si>
    <t>951 0104 9997239 244 340</t>
  </si>
  <si>
    <t>951 0104 9998701 540 251</t>
  </si>
  <si>
    <t>951 0111 9919010 870 290</t>
  </si>
  <si>
    <t>951 0113 1119902 244 290</t>
  </si>
  <si>
    <t>951 0113 9992296 244 226</t>
  </si>
  <si>
    <t>951 0113 9999999 244 226</t>
  </si>
  <si>
    <t>951 0203 9995118 121 211</t>
  </si>
  <si>
    <t>951 0203 9995118 121 213</t>
  </si>
  <si>
    <t>951 0309 9998702 540 251</t>
  </si>
  <si>
    <t>951 0409 0212811 244 225</t>
  </si>
  <si>
    <t>951 0409 0217351 244 225</t>
  </si>
  <si>
    <t>951 0503 0112820 244 223</t>
  </si>
  <si>
    <t>951 0801 0610059 611 241</t>
  </si>
  <si>
    <t>951 0309 0522804 244 226</t>
  </si>
  <si>
    <t>951 0503 0112820 244 225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</si>
  <si>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</si>
  <si>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</si>
  <si>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</si>
  <si>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</si>
  <si>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182 1 01 02030 01 3000 110</t>
  </si>
  <si>
    <t>182 1 05 01010 01 0000 110</t>
  </si>
  <si>
    <t>815 1 11 05013 10 0000 120</t>
  </si>
  <si>
    <t>Минимальный налог, зачисляемый в бюджеты субъектов Российской Федерации</t>
  </si>
  <si>
    <t>КОДЫ</t>
  </si>
  <si>
    <t>Дата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</si>
  <si>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</si>
  <si>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</si>
  <si>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</si>
  <si>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</si>
  <si>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</si>
  <si>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</si>
  <si>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</si>
  <si>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</si>
  <si>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</si>
  <si>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в том числе:</t>
  </si>
  <si>
    <t>Код стро-ки</t>
  </si>
  <si>
    <t>1. Доходы бюджета</t>
  </si>
  <si>
    <t>2. Расходы бюджета</t>
  </si>
  <si>
    <t>Расходы бюджета - всего</t>
  </si>
  <si>
    <t>Неисполненные 
назначения</t>
  </si>
  <si>
    <t>200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</si>
  <si>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</si>
  <si>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</si>
  <si>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</si>
  <si>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</si>
  <si>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700</t>
  </si>
  <si>
    <t>620</t>
  </si>
  <si>
    <t>520</t>
  </si>
  <si>
    <t>500</t>
  </si>
  <si>
    <t>010</t>
  </si>
  <si>
    <t>ОТЧЕТ ОБ ИСПОЛНЕНИИ БЮДЖЕТА</t>
  </si>
  <si>
    <t>710</t>
  </si>
  <si>
    <t>720</t>
  </si>
  <si>
    <t>Администрация Краснополянского сельского поселения</t>
  </si>
  <si>
    <t>Дворникова Ж.В.</t>
  </si>
  <si>
    <t>Земельный налог</t>
  </si>
  <si>
    <t>в том числе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</si>
  <si>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</si>
  <si>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</si>
  <si>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</si>
  <si>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</si>
  <si>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025</t>
  </si>
  <si>
    <t>026</t>
  </si>
  <si>
    <t>036</t>
  </si>
  <si>
    <t>ДОХОДЫ БЮДЖЕТА - ВСЕГО</t>
  </si>
  <si>
    <t>182 1 01 02020 01 0000 110</t>
  </si>
  <si>
    <t>450</t>
  </si>
  <si>
    <t>182 1 06 01030 10 1000 110</t>
  </si>
  <si>
    <t>046</t>
  </si>
  <si>
    <t>182 1 06 06000 00 0000 110</t>
  </si>
  <si>
    <t xml:space="preserve">182 1 06 00000 00 0000 000 </t>
  </si>
  <si>
    <t>182 1 01 02000 01 0000 110</t>
  </si>
  <si>
    <t>182 1 01 00000 00 0000 000</t>
  </si>
  <si>
    <t>182 1 06 01030 10 0000 110</t>
  </si>
  <si>
    <t>182 1 05 00000 00 0000 000</t>
  </si>
  <si>
    <t>000 1 00 00000 00 0000 000</t>
  </si>
  <si>
    <t>0503117</t>
  </si>
  <si>
    <t xml:space="preserve">на 1 </t>
  </si>
  <si>
    <t>по ОКАТО</t>
  </si>
  <si>
    <t xml:space="preserve">Единица измерения: руб. </t>
  </si>
  <si>
    <t>383</t>
  </si>
  <si>
    <t>Утвержденные бюджетные назначения</t>
  </si>
  <si>
    <t>951 1 08 04000 01 0000 110</t>
  </si>
  <si>
    <t>951 1 08 04020 01 0000 110</t>
  </si>
  <si>
    <t>000 1 11 00000 00 0000 000</t>
  </si>
  <si>
    <t xml:space="preserve">815 1 11 05010 00 0000 120 </t>
  </si>
  <si>
    <t>951 2 02 01000 00 0000 151</t>
  </si>
  <si>
    <t>951 2 02 01001 10 0000 151</t>
  </si>
  <si>
    <t xml:space="preserve">951 2 02 01001 00 0000 151 </t>
  </si>
  <si>
    <t xml:space="preserve">951 2 02 03000 00 0000 151 </t>
  </si>
  <si>
    <t xml:space="preserve">951 2 02 03015 00 0000 151 </t>
  </si>
  <si>
    <t xml:space="preserve">951 2 02 03015 10 0000 151 </t>
  </si>
  <si>
    <t>Форма 0503117 с. 3</t>
  </si>
  <si>
    <t>Руководитель финансово-</t>
  </si>
  <si>
    <t>экономической службы</t>
  </si>
  <si>
    <t xml:space="preserve"> г.</t>
  </si>
  <si>
    <t>х</t>
  </si>
  <si>
    <t>Форма 0503117 с.2</t>
  </si>
  <si>
    <t>000 01 05 00 00 00 0000 600</t>
  </si>
  <si>
    <t xml:space="preserve">000 01 05 02 01 10 0000 510 </t>
  </si>
  <si>
    <t>951 1 08 00000 00 0000 000</t>
  </si>
  <si>
    <t>085</t>
  </si>
  <si>
    <t>000 1 17 00000 00 0000 000</t>
  </si>
  <si>
    <t>951 1 08 04020 01 1000 110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</si>
  <si>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</si>
  <si>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</si>
  <si>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</si>
  <si>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951 2 02 04999 10 0000 151</t>
  </si>
  <si>
    <t>000 01 05 02 01 10 0000 610</t>
  </si>
  <si>
    <t>04227427</t>
  </si>
  <si>
    <t>951 2 02 04012 10 0000 151</t>
  </si>
  <si>
    <t>951 2 02 04012 00 0000 151</t>
  </si>
  <si>
    <t>финансового органа</t>
  </si>
  <si>
    <t xml:space="preserve">Наименование </t>
  </si>
  <si>
    <t>Глава по БК</t>
  </si>
  <si>
    <t>951</t>
  </si>
  <si>
    <t xml:space="preserve">Наименование публично-правового образования       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</si>
  <si>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</si>
  <si>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</si>
  <si>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951 1 17 01000 00 0000 180</t>
  </si>
  <si>
    <t>Невыясненные поступления</t>
  </si>
  <si>
    <t>Невыясненные поступления, зачисляемые в бюджеты поселений</t>
  </si>
  <si>
    <t>951 1 17 01050 00 0000 180</t>
  </si>
  <si>
    <t>951 1 17 01050 10 0000 180</t>
  </si>
  <si>
    <t>Налоги на имущество</t>
  </si>
  <si>
    <t>000 2 02 00000 00 0000 000</t>
  </si>
  <si>
    <t>г.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</si>
  <si>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</si>
  <si>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Налог на имущество физических лиц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</si>
  <si>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</si>
  <si>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НАЛОГОВЫЕ И НЕНАЛОГОВЫЕ ДОХОДЫ </t>
  </si>
  <si>
    <t>182 1 09 04050 00 0000 110</t>
  </si>
  <si>
    <t>182 1 09 04050 10 2000 110</t>
  </si>
  <si>
    <t>-</t>
  </si>
  <si>
    <t>НАЛОГИ НА ПРИБЫЛЬ, ДОХОДЫ</t>
  </si>
  <si>
    <t>Налог, взимаемый в связи с применением упрощенной системы налогообложения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</si>
  <si>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</si>
  <si>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</si>
  <si>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</si>
  <si>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ЗАДОЛЖЕННОСТЬ И ПЕРЕРАСЧЕТЫ ПО ОТМЕНЕННЫМ НАЛОГАМ, СБОРАМ И ИНЫМ ОБЯЗАТЕЛЬНЫМ ПЛАТЕЖАМ </t>
  </si>
  <si>
    <t>Земельный налог (по обязательствам, возникшим до 1 января 2006 года)</t>
  </si>
  <si>
    <t>182 1 09 00000 00 0000 000</t>
  </si>
  <si>
    <t>182 1 09 04000 00 0000 110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</si>
  <si>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</si>
  <si>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</si>
  <si>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</si>
  <si>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</si>
  <si>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</si>
  <si>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</si>
  <si>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</si>
  <si>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</si>
  <si>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</si>
  <si>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951 1 16 00000 00 0000 000</t>
  </si>
  <si>
    <t>ШТРАФЫ, САНКЦИИ, ВОЗМЕЩЕНИЕ УЩЕРБА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</si>
  <si>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</si>
  <si>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</si>
  <si>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182 1 06 01000 00 0000 110</t>
  </si>
  <si>
    <t>ВОЗВРАТ ОСТАТКОВ СУБСИДИЙ, СУБВЕНЦИЙ И ИНЫХ МЕЖБЮДЖЕТНЫХ ТРАНСФЕРТОВ, ИМЕЮЩИХ ЦЕЛЕВОЕ НАЗНАЧЕНИЕ, ПРОШЛЫХ ЛЕТ</t>
  </si>
  <si>
    <t>951 1 19 00000 00 0000 000</t>
  </si>
  <si>
    <t>951 1 19 05000 10 0000 151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</si>
  <si>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</si>
  <si>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БЕЗВОЗМЕЗДНЫЕ ПОСТУПЛЕНИЯ ОТ ДРУГИХ БЮДЖЕТОВ БЮДЖЕТНОЙ СИСТЕМЫ РОССИЙСКОЙ ФЕДЕРАЦИИ</t>
  </si>
  <si>
    <t>Код расхода
по бюджетной классификации</t>
  </si>
  <si>
    <t>Бюджет Краснополянского сельского поселения Песчанокопского района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</si>
  <si>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</si>
  <si>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</si>
  <si>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951 1 11 07000 00 0000 120</t>
  </si>
  <si>
    <t>951 1 11 07010 00 0000 120</t>
  </si>
  <si>
    <t>951 1 11 07015 10 0000 120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</si>
  <si>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</si>
  <si>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</si>
  <si>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182 1 05 01011 01 0000 110</t>
  </si>
  <si>
    <t>182 1 05 01011 01 1000 110</t>
  </si>
  <si>
    <t>182 1 05 01021 01 0000 110</t>
  </si>
  <si>
    <t>182 1 05 01021 01 1000 110</t>
  </si>
  <si>
    <t>182 1 05 03010 01 3000 110</t>
  </si>
  <si>
    <t>182 1 05 03010 01 1000 110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</si>
  <si>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</si>
  <si>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</si>
  <si>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</si>
  <si>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182 1 05 03020 01 1000 110</t>
  </si>
  <si>
    <t>182 1 05 03020 01 3000 110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</si>
  <si>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</si>
  <si>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</si>
  <si>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</si>
  <si>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951 2 02 03024 10 0000 151</t>
  </si>
  <si>
    <t>000 1 11 05000 00 0000 120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</si>
  <si>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</si>
  <si>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182 1 05 01012 01 0000 110</t>
  </si>
  <si>
    <t>182 1 05 01012 01 1000 110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</si>
  <si>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</si>
  <si>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182 1 05 01022 01 0000 110</t>
  </si>
  <si>
    <t>182 1 05 01022 01 1000 110</t>
  </si>
  <si>
    <t>000 2 00 00000 00 0000 000</t>
  </si>
  <si>
    <t>увеличение остатков средств, всего</t>
  </si>
  <si>
    <t>уменьшение остатков средств, всего</t>
  </si>
  <si>
    <t>Форма по ОКУД</t>
  </si>
  <si>
    <t>182 1 05 03020 01 4000 110</t>
  </si>
  <si>
    <t>Результат исполнения бюджета (дефицит, профицит )</t>
  </si>
  <si>
    <t>3. Источники финансирования дефицита бюджета</t>
  </si>
  <si>
    <t>Источники финансирования дефицита бюджета - всего</t>
  </si>
  <si>
    <t>953 2 02 04999 10 0000 151</t>
  </si>
  <si>
    <t>952 2 02 04999 10 0000 151</t>
  </si>
  <si>
    <t>182 1 01 02010 01 0000 110</t>
  </si>
  <si>
    <t>182 1 05 01012 01 2000 110</t>
  </si>
  <si>
    <t>182 1 01 02010 01 1000 110</t>
  </si>
  <si>
    <t>182 1 01 02030 01 0000 110</t>
  </si>
  <si>
    <t>182 1 01 02020 01 1000 110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</si>
  <si>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</si>
  <si>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182 1 05 01050 01 0000 110</t>
  </si>
  <si>
    <t>182 1 05 01050 01 1000 110</t>
  </si>
  <si>
    <t>182 1 09 04053 10 0000 110</t>
  </si>
  <si>
    <t>182 1 09 04053 10 1000 110</t>
  </si>
  <si>
    <t>182 1 05 01021 01 3000 110</t>
  </si>
  <si>
    <t xml:space="preserve">182 1 05 01011 01 3000 110 </t>
  </si>
  <si>
    <t>Ерохина Л.И.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</si>
  <si>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</si>
  <si>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</si>
  <si>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522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</si>
  <si>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</si>
  <si>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182 1 01 02021 01 3000 110</t>
  </si>
  <si>
    <t>951 1 16 90000 00 0000 140</t>
  </si>
  <si>
    <t>Средства самообложения граждан</t>
  </si>
  <si>
    <t>951 1 17 14000 00 0000 180</t>
  </si>
  <si>
    <t>Расходы на выплаты по оплате труда работников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</si>
  <si>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Расходы на выплаты по оплате труда работников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</si>
  <si>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работников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(Иные выплаты персоналу государственных (муниципальных) органов, за исключением фонда оплаты труда) (Прочие выплаты)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</si>
  <si>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(Услуги связи)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</si>
  <si>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(Коммунальные услуги)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</si>
  <si>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(Работы, услуги по содержанию имущества)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</si>
  <si>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(Прочие работы, услуги)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</si>
  <si>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(Увеличение стоимости материальных запасов)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</si>
  <si>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(Уплата налога на имущество организаций и земельного налога) (Прочие расходы)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</si>
  <si>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(Уплата прочих налогов, сборов и иных платежей) (Прочие расходы)</t>
  </si>
  <si>
    <t>Расходы на осуществление переданных полномочий по вопросам организации и осуществлению мероприятий в области градостроительства (содержание муниципальных служащих) в рамках непрограмных расходов бюджета поселения (Иные межбюджетные трансферты) (Перечисления другим бюджетам бюджетной системы Российской Федерации)</t>
  </si>
  <si>
    <t>Резервный фонд местных администраций (Резервные средства) (Прочие расходы)</t>
  </si>
  <si>
    <t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государствееных (муниципальных) нужд) (Прочие работы, услуги)</t>
  </si>
  <si>
    <t>Реализация направления расходов в рамках непрограмных расходов бюджета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(Прочие работы, услуги)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</si>
  <si>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 (Заработная плата)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</si>
  <si>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 (Начисления на выплаты по оплате труда)  </t>
  </si>
  <si>
    <t>Расходы на осуществление переданных полномочий по вопросам создания, содержания и организации деятельности аварийно-спасательных служб и (или) аварийно-спасательных формирований на территории поселения в рамках непрограмных расходов бюджета Краснополянского сельского поселения Песчанокопского района (Иные межбюджетные трансферты) (Перечисления другим бюджетам бюджетной системы Российской Федерации)</t>
  </si>
  <si>
    <t>951 1001 1411215 321 263</t>
  </si>
  <si>
    <t>951 1101 0912808 244 226</t>
  </si>
  <si>
    <t xml:space="preserve">951 1101 0919999 244 340 </t>
  </si>
  <si>
    <t>951 1101 0919999 244 226</t>
  </si>
  <si>
    <t xml:space="preserve">951 1 11 05075 10 0000 120 </t>
  </si>
  <si>
    <t>951 1 11 05070 00 0000 120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</si>
  <si>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</si>
  <si>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</si>
  <si>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</si>
  <si>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</si>
  <si>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членского взноса в Совет муниципальных образований Ростовской области в рамках подпрограммы «Развитие 
 муниципального управления и муниципальной службы» 
 муниципальной программы Краснополянского сельского 
 поселения "Муниципальная политика"
 (Прочая закупка товаров, работ и услуг для обеспечения государствееных (муниципальных) нужд) (Прочие расходы)</t>
  </si>
  <si>
    <t>Расходы на мероприятия по обеспечению пожарной безопасности в рамках подпрограммы»Обеспечение пожарной безопасности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государствееных (муниципальных) нужд) (Прочие работы, услуги)</t>
  </si>
  <si>
    <t>Расходы на содержание автомобильных дорог общего пользования местного значения и искусственных сооружений на нихв рамках подпрограммы "Развитие современной и эффективной автомобильно-дорожной инфраструктуры" муниципальной программы Краснополянского сельского поселения" Развитие транспортной системы (Прочая закупка товаров, работ и услуг для обеспечения государствееных (муниципальных) нужд) (Работы, услуги по содержанию имущества)</t>
  </si>
  <si>
    <t>Расходы на уличное освещение в рамках подпрограммы "Модернизация объектов коммунальной инфраструктуры" 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 (Комунальные услуги)</t>
  </si>
  <si>
    <t>Расходы на уличное освещение в рамках подпрограммы "Модернизация объектов коммунальной инфраструктуры" 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 (Работы, услуги по содержанию имущества)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</si>
  <si>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государствееных (муниципальных) нужд) (Прочие работы, услуги)</t>
  </si>
  <si>
    <t>Реализация направления расходов в рамках обеспечения деятельности расходов бюджета Краснополянского сельского поселения Песчанокопского района в рамках подпрограммы "Развитие массовой физической культуры и спорта" муниципальной программы Краснополянского сельского  поселения "Развитие физической культуры и спорта" (Прочая закупка товаров, работ и услуг для обеспечения государствееных (муниципальных) нужд) (Прочие работы, услуги)</t>
  </si>
  <si>
    <t>Реализация направления расходов в рамках обеспечения деятельности расходов бюджета Краснополянского сельского поселения Песчанокопского района в рамках подпрограммы "Развитие массовой физической культуры и спорта" муниципальной программы Краснополянского сельского  поселения "Развитие физической культуры и спорта" (Прочая закупка товаров, работ и услуг для обеспечения государствееных (муниципальных) нужд) (Увеличение стоимости материальных запасов)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</si>
  <si>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</si>
  <si>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выплаты по оплате труда работников органов местного самоуправления Краснополянского сельского поселения  (Фонд оплаты труда государственных (муниципальных) органов и взносы по обязательному социальному страхованию) (Заработная плата)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</si>
  <si>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 (Работы, услуги по содержанию имущества)</t>
  </si>
  <si>
    <t>Выплата муниципальной пенсии за выслугу лет лицам, замещавшим муниципальные должности и должности муниципальной службы по Краснополянскому сельскому поселению Песчанокопского района в рамках подпрограммы "Социальная поддержка граждан" муниципальной программы Краснополянского сельского поселения "Социальная поддержка граждан" (Пособия, компенсации и иные социальные выплаты гражданам, кроме публичных нормативных обязательств) (Пенсии, пособия, выплачиваемые организациями сектора государственного управления)</t>
  </si>
  <si>
    <t>951 0409 0212812 244 225</t>
  </si>
  <si>
    <t>951 0705 8910019 244 226</t>
  </si>
  <si>
    <t>Расходы на обеспечение деятельности (оказание услуг)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м муниципальным организациям)</t>
  </si>
  <si>
    <t>951 1101 0912808 244 340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</si>
  <si>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</si>
  <si>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951 2 02 04000 00 0000 151</t>
  </si>
  <si>
    <t>951 2 02 04999 00 0000 151</t>
  </si>
  <si>
    <t>Расходы на выплаты по оплате труда работников органов местного самоуправления Краснополянского сельского поселения 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</si>
  <si>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работников органов местного самоуправления Краснополянского сельского поселения  (Иные выплаты персоналу государственных (муниципальных) органов, за исключением фонда оплаты труда) (Прочие выплаты)</t>
  </si>
  <si>
    <t>951 0503 0312813 244 340</t>
  </si>
  <si>
    <t>Мероприятия по замене ламп накаливанияи и других неэффективных элементов систем освещения, в том числе светильников, на энергосберегающие в рамках подпрограммы Краснополянского сельского поселения "Энергосбережение и повышение энергетической эффективности"  муниципальной программы Краснополянского сельского поселения "Энергоэффективность и развитие энергетики" (Прочая закупка товаров, работ и услуг для обеспечения государствееных (муниципальных) нужд) (Увеличение стоимости материальных запасов)</t>
  </si>
  <si>
    <t>Расходы на оплату процентных платежей по муниципальному долгу Краснополянского сельского поселения Песчанокопского района в рамках непрограммных расходов Краснополянского сельского поселения Песчанокопского района (обслуживание муниципального долга) (обслуживание внутреннего долга)</t>
  </si>
  <si>
    <t>951 1301 9929009 730 231</t>
  </si>
  <si>
    <t>857 1 16 51040 02 0000 140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</si>
  <si>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</si>
  <si>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</si>
  <si>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</si>
  <si>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(Увеличение стоимости основных средств)</t>
  </si>
  <si>
    <t>Расходы на мероприятия по обеспечению пожарной безопасности в рамках подпрограммы»Обеспечение пожарной безопасности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государствееных (муниципальных) нужд) (Увеличение стоимости основных средств)</t>
  </si>
  <si>
    <t>951 0309 0522804 244 310</t>
  </si>
  <si>
    <t>951 0104 8910019 244 310</t>
  </si>
  <si>
    <t>951 0409 0212812 244 310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</si>
  <si>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 (Увеличение стоимости основных средств)</t>
  </si>
  <si>
    <t>201</t>
  </si>
  <si>
    <t>951 0409 0212812 244 226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</si>
  <si>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 (Прочие работы, услуги)</t>
  </si>
  <si>
    <t>Реализация направления расходов в рамках непрограмных расходов бюджета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(Транспортные услуги)</t>
  </si>
  <si>
    <t>951 0113 9999999 244 222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</si>
  <si>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 (Увеличение стоимости материальных запасов)</t>
  </si>
  <si>
    <t>951 0203 9995118 244 340</t>
  </si>
  <si>
    <t>182 1 06 06033 10 0000 110</t>
  </si>
  <si>
    <t>182 1 06 06043 10 0000 110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</si>
  <si>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</si>
  <si>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</si>
  <si>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182 1 16 90050 10 0000 140</t>
  </si>
  <si>
    <t>951 0503 0122806 244 225</t>
  </si>
  <si>
    <t>951 0503 0122821 244 225</t>
  </si>
  <si>
    <t>951 0503 0122822 244 225</t>
  </si>
  <si>
    <t>951 0503 0122822 244 340</t>
  </si>
  <si>
    <t>Расходы на осуществление мероприятий по благоустройству территории в рамках подпрограммы "Благоустройство 
 территории"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 (Работы, услуги по содержанию имущества)</t>
  </si>
  <si>
    <t>Расходы на осуществление мероприятий по организации и содержанию мест захороненияв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 (Работы, услуги по содержанию имущества)</t>
  </si>
  <si>
    <t>Расходы на осуществление мероприятий по прочим мероприятиям по благоустройству территории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 (Работы, услуги по содержанию имущества)</t>
  </si>
  <si>
    <t>Расходы на осуществление мероприятий по прочим мероприятиям по благоустройству территории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 (Увеличение стоимости материальных запасов)</t>
  </si>
  <si>
    <t>182 1 06 01030 10 4000 110</t>
  </si>
  <si>
    <t>182 1 06 06033 10 1000 110</t>
  </si>
  <si>
    <t>182 1 06 06033 10 4000 110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</si>
  <si>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</si>
  <si>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182 1 06 06043 10 1000 110</t>
  </si>
  <si>
    <t>182 1 06 06043 10 4000 110</t>
  </si>
  <si>
    <t>Прочие поступления от денежных взысканий (штрафов) и иных сумм в возмещение ущерба</t>
  </si>
  <si>
    <t>182 1 06 01030 10 3000 110</t>
  </si>
  <si>
    <t>182 1 06 06033 10 3000 110</t>
  </si>
  <si>
    <t>182 1 06 06043 10 3000 110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</si>
  <si>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</si>
  <si>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организаций</t>
  </si>
  <si>
    <t>Земельный налог с физических лиц</t>
  </si>
  <si>
    <t>182 1 06 06040 00 0000 110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</si>
  <si>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</si>
  <si>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</si>
  <si>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</si>
  <si>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</si>
  <si>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</si>
  <si>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</si>
  <si>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</si>
  <si>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</si>
  <si>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</si>
  <si>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>182 1 01 02010 01 2100 110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</si>
  <si>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</si>
  <si>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</si>
  <si>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182 1 05 01011 01 2100 110</t>
  </si>
  <si>
    <t>182 1 01 02020 01 2100 110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</si>
  <si>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</si>
  <si>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</si>
  <si>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</si>
  <si>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</si>
  <si>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</si>
  <si>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</si>
  <si>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182 1 05 01022 01 2100 110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</si>
  <si>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</si>
  <si>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</si>
  <si>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182 1 05 01050 01 2100 110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</si>
  <si>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</si>
  <si>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</si>
  <si>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</si>
  <si>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</t>
  </si>
  <si>
    <t>182 1 05 03020 01 2100 110</t>
  </si>
  <si>
    <t>Единый сельскохозяйственный налог (пени по соответствующему платежу)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</si>
  <si>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</si>
  <si>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</si>
  <si>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 (пени по соответствующему платежу)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</si>
  <si>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</si>
  <si>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</si>
  <si>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</si>
  <si>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</si>
  <si>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</si>
  <si>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</si>
  <si>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182 1 06 06033 10 2100 110</t>
  </si>
  <si>
    <t>182 1 06 06043 10 2100 110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</si>
  <si>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</si>
  <si>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</si>
  <si>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</si>
  <si>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</si>
  <si>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</si>
  <si>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</si>
  <si>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</si>
  <si>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</si>
  <si>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</si>
  <si>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</si>
  <si>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Краснополянского сельского поселения Песчанокопского района (Иные закупки товаров, работ и услуг для обеспечения государствееных (муниципальных) нужд) (Увеличение стоимости материальных запасов)</t>
  </si>
  <si>
    <t>по ОКТМО</t>
  </si>
  <si>
    <t>60644433</t>
  </si>
  <si>
    <t>951 0102 8810011 122 213</t>
  </si>
  <si>
    <t>951 0104 8910011 122 213</t>
  </si>
  <si>
    <t>Расходы на выплаты по оплате труда работников органов местного самоуправления Краснополянского сельского поселения  (Иные выплаты персоналу государственных (муниципальных) органов, за исключением фонда оплаты труда) (Начисления на выплаты по оплате труда)</t>
  </si>
  <si>
    <t>Расходы на выплаты по оплате труда работников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(Иные выплаты персоналу государственных (муниципальных) органов, за исключением фонда оплаты труда) (Начисления на выплаты по оплате труда)</t>
  </si>
  <si>
    <t>И.о.Руководитель</t>
  </si>
  <si>
    <t>Булгаков П.А.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</si>
  <si>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</si>
  <si>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</si>
  <si>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</si>
  <si>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</si>
  <si>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</si>
  <si>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</si>
  <si>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</si>
  <si>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Феденрации</t>
  </si>
  <si>
    <t>мая</t>
  </si>
  <si>
    <t>01.05.2015</t>
  </si>
  <si>
    <t>07</t>
  </si>
  <si>
    <t>951 0801 0612822 244 340</t>
  </si>
  <si>
    <t>Расходы на проведение текущего ремонта и благоустройства территории Сквера ветеранов согласно постановления Администрации Песчанокопского района от 30.03.2015г. № 195 "Об использовании средств безвозмездной помощи в рамках подготовки к празднованию 70-й годовщины Победы в Великой Отечественной войне 1941-1945 годов"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(Прочая закупка товаров, работ и услуг для обеспечения государственных (муниципальных) нужд) (Увеличение стоимости материальных запасов)</t>
  </si>
  <si>
    <t>Периодичность: месячная, квартальная, годовая</t>
  </si>
  <si>
    <t>182 1 06 06030 00 0000 110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</si>
</sst>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9"/>
      <color theme="4" tint="-0.24997000396251678"/>
      <name val="Arial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2"/>
    </xf>
    <xf numFmtId="0" fontId="3" fillId="0" borderId="15" xfId="0" applyFont="1" applyBorder="1" applyAlignment="1">
      <alignment/>
    </xf>
    <xf numFmtId="0" fontId="1" fillId="0" borderId="0" xfId="0" applyFont="1" applyFill="1" applyBorder="1" applyAlignment="1">
      <alignment vertical="justify" wrapText="1"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49" fontId="1" fillId="35" borderId="16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4" fillId="37" borderId="16" xfId="0" applyNumberFormat="1" applyFont="1" applyFill="1" applyBorder="1" applyAlignment="1">
      <alignment horizontal="center"/>
    </xf>
    <xf numFmtId="49" fontId="4" fillId="37" borderId="17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center"/>
    </xf>
    <xf numFmtId="4" fontId="4" fillId="37" borderId="16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4" fontId="1" fillId="35" borderId="16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" fontId="4" fillId="37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4" fontId="1" fillId="35" borderId="17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4" fontId="4" fillId="35" borderId="18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7" borderId="18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4" fontId="1" fillId="35" borderId="22" xfId="0" applyNumberFormat="1" applyFont="1" applyFill="1" applyBorder="1" applyAlignment="1">
      <alignment horizontal="center"/>
    </xf>
    <xf numFmtId="4" fontId="1" fillId="35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center"/>
    </xf>
    <xf numFmtId="49" fontId="1" fillId="37" borderId="16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4" fillId="35" borderId="16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49" fontId="4" fillId="37" borderId="17" xfId="0" applyNumberFormat="1" applyFont="1" applyFill="1" applyBorder="1" applyAlignment="1">
      <alignment horizontal="left"/>
    </xf>
    <xf numFmtId="49" fontId="4" fillId="37" borderId="18" xfId="0" applyNumberFormat="1" applyFont="1" applyFill="1" applyBorder="1" applyAlignment="1">
      <alignment horizontal="left"/>
    </xf>
    <xf numFmtId="49" fontId="4" fillId="37" borderId="16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justify" wrapText="1"/>
    </xf>
    <xf numFmtId="49" fontId="1" fillId="35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35" borderId="0" xfId="0" applyNumberFormat="1" applyFont="1" applyFill="1" applyBorder="1" applyAlignment="1">
      <alignment horizontal="center"/>
    </xf>
    <xf numFmtId="49" fontId="1" fillId="35" borderId="22" xfId="0" applyNumberFormat="1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/>
    </xf>
    <xf numFmtId="4" fontId="5" fillId="35" borderId="17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vertical="justify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9" fontId="4" fillId="38" borderId="17" xfId="0" applyNumberFormat="1" applyFont="1" applyFill="1" applyBorder="1" applyAlignment="1">
      <alignment horizontal="center"/>
    </xf>
    <xf numFmtId="49" fontId="4" fillId="38" borderId="18" xfId="0" applyNumberFormat="1" applyFont="1" applyFill="1" applyBorder="1" applyAlignment="1">
      <alignment horizontal="center"/>
    </xf>
    <xf numFmtId="49" fontId="4" fillId="38" borderId="16" xfId="0" applyNumberFormat="1" applyFont="1" applyFill="1" applyBorder="1" applyAlignment="1">
      <alignment horizontal="center"/>
    </xf>
    <xf numFmtId="4" fontId="4" fillId="38" borderId="18" xfId="0" applyNumberFormat="1" applyFont="1" applyFill="1" applyBorder="1" applyAlignment="1">
      <alignment horizontal="center"/>
    </xf>
    <xf numFmtId="49" fontId="1" fillId="39" borderId="17" xfId="0" applyNumberFormat="1" applyFont="1" applyFill="1" applyBorder="1" applyAlignment="1">
      <alignment horizontal="center"/>
    </xf>
    <xf numFmtId="49" fontId="1" fillId="39" borderId="18" xfId="0" applyNumberFormat="1" applyFont="1" applyFill="1" applyBorder="1" applyAlignment="1">
      <alignment horizontal="center"/>
    </xf>
    <xf numFmtId="49" fontId="1" fillId="39" borderId="16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49" fontId="1" fillId="39" borderId="18" xfId="0" applyNumberFormat="1" applyFont="1" applyFill="1" applyBorder="1" applyAlignment="1">
      <alignment horizontal="center"/>
    </xf>
    <xf numFmtId="49" fontId="1" fillId="39" borderId="16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4" fontId="1" fillId="39" borderId="16" xfId="0" applyNumberFormat="1" applyFont="1" applyFill="1" applyBorder="1" applyAlignment="1">
      <alignment horizontal="center"/>
    </xf>
    <xf numFmtId="49" fontId="1" fillId="39" borderId="27" xfId="0" applyNumberFormat="1" applyFont="1" applyFill="1" applyBorder="1" applyAlignment="1">
      <alignment horizontal="center"/>
    </xf>
    <xf numFmtId="49" fontId="1" fillId="39" borderId="18" xfId="0" applyNumberFormat="1" applyFont="1" applyFill="1" applyBorder="1" applyAlignment="1">
      <alignment horizontal="center"/>
    </xf>
    <xf numFmtId="49" fontId="1" fillId="39" borderId="16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4" fontId="1" fillId="39" borderId="24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4" fontId="1" fillId="39" borderId="16" xfId="0" applyNumberFormat="1" applyFont="1" applyFill="1" applyBorder="1" applyAlignment="1">
      <alignment horizontal="center"/>
    </xf>
    <xf numFmtId="4" fontId="1" fillId="35" borderId="28" xfId="0" applyNumberFormat="1" applyFont="1" applyFill="1" applyBorder="1" applyAlignment="1">
      <alignment horizontal="center"/>
    </xf>
    <xf numFmtId="4" fontId="4" fillId="37" borderId="17" xfId="0" applyNumberFormat="1" applyFont="1" applyFill="1" applyBorder="1" applyAlignment="1">
      <alignment horizontal="center"/>
    </xf>
    <xf numFmtId="4" fontId="4" fillId="37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4" fillId="37" borderId="22" xfId="0" applyNumberFormat="1" applyFont="1" applyFill="1" applyBorder="1" applyAlignment="1">
      <alignment horizontal="center"/>
    </xf>
    <xf numFmtId="49" fontId="4" fillId="37" borderId="30" xfId="0" applyNumberFormat="1" applyFont="1" applyFill="1" applyBorder="1" applyAlignment="1">
      <alignment horizontal="center"/>
    </xf>
    <xf numFmtId="49" fontId="4" fillId="37" borderId="17" xfId="0" applyNumberFormat="1" applyFont="1" applyFill="1" applyBorder="1" applyAlignment="1">
      <alignment horizontal="center"/>
    </xf>
    <xf numFmtId="49" fontId="1" fillId="39" borderId="24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29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 vertical="top" wrapText="1"/>
    </xf>
    <xf numFmtId="0" fontId="1" fillId="35" borderId="31" xfId="0" applyFont="1" applyFill="1" applyBorder="1" applyAlignment="1">
      <alignment vertical="top" wrapText="1"/>
    </xf>
    <xf numFmtId="0" fontId="4" fillId="35" borderId="26" xfId="0" applyFont="1" applyFill="1" applyBorder="1" applyAlignment="1">
      <alignment horizontal="left" vertical="top" wrapText="1"/>
    </xf>
    <xf numFmtId="0" fontId="4" fillId="35" borderId="31" xfId="0" applyFont="1" applyFill="1" applyBorder="1" applyAlignment="1">
      <alignment horizontal="left" vertical="top" wrapText="1"/>
    </xf>
    <xf numFmtId="0" fontId="1" fillId="35" borderId="26" xfId="0" applyFont="1" applyFill="1" applyBorder="1" applyAlignment="1">
      <alignment horizontal="left" vertical="top" wrapText="1"/>
    </xf>
    <xf numFmtId="0" fontId="1" fillId="35" borderId="31" xfId="0" applyFont="1" applyFill="1" applyBorder="1" applyAlignment="1">
      <alignment horizontal="left" vertical="top" wrapText="1"/>
    </xf>
    <xf numFmtId="49" fontId="4" fillId="37" borderId="24" xfId="0" applyNumberFormat="1" applyFont="1" applyFill="1" applyBorder="1" applyAlignment="1">
      <alignment horizontal="center"/>
    </xf>
    <xf numFmtId="49" fontId="4" fillId="37" borderId="18" xfId="0" applyNumberFormat="1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/>
    </xf>
    <xf numFmtId="4" fontId="4" fillId="35" borderId="24" xfId="0" applyNumberFormat="1" applyFont="1" applyFill="1" applyBorder="1" applyAlignment="1">
      <alignment horizontal="center"/>
    </xf>
    <xf numFmtId="4" fontId="4" fillId="35" borderId="18" xfId="0" applyNumberFormat="1" applyFont="1" applyFill="1" applyBorder="1" applyAlignment="1">
      <alignment horizontal="center"/>
    </xf>
    <xf numFmtId="49" fontId="4" fillId="35" borderId="24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/>
    </xf>
    <xf numFmtId="4" fontId="4" fillId="37" borderId="24" xfId="0" applyNumberFormat="1" applyFont="1" applyFill="1" applyBorder="1" applyAlignment="1">
      <alignment horizontal="center"/>
    </xf>
    <xf numFmtId="4" fontId="4" fillId="37" borderId="18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9" fontId="1" fillId="39" borderId="17" xfId="0" applyNumberFormat="1" applyFont="1" applyFill="1" applyBorder="1" applyAlignment="1">
      <alignment horizontal="center"/>
    </xf>
    <xf numFmtId="4" fontId="4" fillId="35" borderId="16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justify" wrapText="1"/>
    </xf>
    <xf numFmtId="0" fontId="1" fillId="0" borderId="33" xfId="0" applyFont="1" applyFill="1" applyBorder="1" applyAlignment="1">
      <alignment horizontal="left" vertical="justify" wrapText="1"/>
    </xf>
    <xf numFmtId="4" fontId="1" fillId="0" borderId="24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9" fontId="1" fillId="39" borderId="26" xfId="0" applyNumberFormat="1" applyFont="1" applyFill="1" applyBorder="1" applyAlignment="1">
      <alignment horizontal="left" vertical="top" wrapText="1"/>
    </xf>
    <xf numFmtId="49" fontId="1" fillId="39" borderId="31" xfId="0" applyNumberFormat="1" applyFont="1" applyFill="1" applyBorder="1" applyAlignment="1">
      <alignment horizontal="left" vertical="top" wrapText="1"/>
    </xf>
    <xf numFmtId="49" fontId="4" fillId="33" borderId="26" xfId="0" applyNumberFormat="1" applyFont="1" applyFill="1" applyBorder="1" applyAlignment="1">
      <alignment horizontal="left" vertical="top" wrapText="1"/>
    </xf>
    <xf numFmtId="49" fontId="4" fillId="33" borderId="31" xfId="0" applyNumberFormat="1" applyFont="1" applyFill="1" applyBorder="1" applyAlignment="1">
      <alignment horizontal="left" vertical="top" wrapText="1"/>
    </xf>
    <xf numFmtId="49" fontId="4" fillId="33" borderId="24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1" fillId="35" borderId="26" xfId="0" applyFont="1" applyFill="1" applyBorder="1" applyAlignment="1">
      <alignment horizontal="left" wrapText="1"/>
    </xf>
    <xf numFmtId="0" fontId="1" fillId="35" borderId="31" xfId="0" applyFont="1" applyFill="1" applyBorder="1" applyAlignment="1">
      <alignment horizontal="left" wrapText="1"/>
    </xf>
    <xf numFmtId="49" fontId="4" fillId="33" borderId="27" xfId="0" applyNumberFormat="1" applyFont="1" applyFill="1" applyBorder="1" applyAlignment="1">
      <alignment horizontal="center"/>
    </xf>
    <xf numFmtId="11" fontId="4" fillId="37" borderId="26" xfId="0" applyNumberFormat="1" applyFont="1" applyFill="1" applyBorder="1" applyAlignment="1">
      <alignment horizontal="left" vertical="top" wrapText="1" readingOrder="1"/>
    </xf>
    <xf numFmtId="11" fontId="4" fillId="37" borderId="31" xfId="0" applyNumberFormat="1" applyFont="1" applyFill="1" applyBorder="1" applyAlignment="1">
      <alignment horizontal="left" vertical="top" wrapText="1" readingOrder="1"/>
    </xf>
    <xf numFmtId="49" fontId="1" fillId="37" borderId="26" xfId="0" applyNumberFormat="1" applyFont="1" applyFill="1" applyBorder="1" applyAlignment="1">
      <alignment horizontal="left" vertical="top" wrapText="1"/>
    </xf>
    <xf numFmtId="49" fontId="1" fillId="37" borderId="31" xfId="0" applyNumberFormat="1" applyFont="1" applyFill="1" applyBorder="1" applyAlignment="1">
      <alignment horizontal="left" vertical="top" wrapText="1"/>
    </xf>
    <xf numFmtId="49" fontId="4" fillId="37" borderId="26" xfId="0" applyNumberFormat="1" applyFont="1" applyFill="1" applyBorder="1" applyAlignment="1">
      <alignment horizontal="left" vertical="top" wrapText="1"/>
    </xf>
    <xf numFmtId="49" fontId="4" fillId="37" borderId="31" xfId="0" applyNumberFormat="1" applyFont="1" applyFill="1" applyBorder="1" applyAlignment="1">
      <alignment horizontal="left" vertical="top" wrapText="1"/>
    </xf>
    <xf numFmtId="0" fontId="4" fillId="37" borderId="26" xfId="0" applyFont="1" applyFill="1" applyBorder="1" applyAlignment="1">
      <alignment horizontal="left" vertical="top" wrapText="1"/>
    </xf>
    <xf numFmtId="0" fontId="4" fillId="37" borderId="31" xfId="0" applyFont="1" applyFill="1" applyBorder="1" applyAlignment="1">
      <alignment horizontal="left" vertical="top" wrapText="1"/>
    </xf>
    <xf numFmtId="0" fontId="4" fillId="37" borderId="26" xfId="0" applyNumberFormat="1" applyFont="1" applyFill="1" applyBorder="1" applyAlignment="1">
      <alignment horizontal="left" vertical="top" wrapText="1"/>
    </xf>
    <xf numFmtId="0" fontId="4" fillId="37" borderId="31" xfId="0" applyNumberFormat="1" applyFont="1" applyFill="1" applyBorder="1" applyAlignment="1">
      <alignment horizontal="left" vertical="top" wrapText="1"/>
    </xf>
    <xf numFmtId="164" fontId="1" fillId="35" borderId="26" xfId="0" applyNumberFormat="1" applyFont="1" applyFill="1" applyBorder="1" applyAlignment="1">
      <alignment horizontal="left" vertical="top" wrapText="1"/>
    </xf>
    <xf numFmtId="164" fontId="1" fillId="35" borderId="31" xfId="0" applyNumberFormat="1" applyFont="1" applyFill="1" applyBorder="1" applyAlignment="1">
      <alignment horizontal="left" vertical="top" wrapText="1"/>
    </xf>
    <xf numFmtId="49" fontId="4" fillId="38" borderId="26" xfId="0" applyNumberFormat="1" applyFont="1" applyFill="1" applyBorder="1" applyAlignment="1">
      <alignment horizontal="left" vertical="top" wrapText="1"/>
    </xf>
    <xf numFmtId="49" fontId="4" fillId="38" borderId="31" xfId="0" applyNumberFormat="1" applyFont="1" applyFill="1" applyBorder="1" applyAlignment="1">
      <alignment horizontal="left" vertical="top" wrapText="1"/>
    </xf>
    <xf numFmtId="4" fontId="4" fillId="37" borderId="16" xfId="0" applyNumberFormat="1" applyFont="1" applyFill="1" applyBorder="1" applyAlignment="1">
      <alignment horizontal="center"/>
    </xf>
    <xf numFmtId="4" fontId="4" fillId="33" borderId="24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4" fontId="48" fillId="39" borderId="24" xfId="0" applyNumberFormat="1" applyFont="1" applyFill="1" applyBorder="1" applyAlignment="1">
      <alignment horizontal="center"/>
    </xf>
    <xf numFmtId="4" fontId="48" fillId="39" borderId="18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35" borderId="30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4" fillId="40" borderId="41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29" xfId="0" applyNumberFormat="1" applyFont="1" applyFill="1" applyBorder="1" applyAlignment="1">
      <alignment horizontal="center"/>
    </xf>
    <xf numFmtId="4" fontId="4" fillId="37" borderId="28" xfId="0" applyNumberFormat="1" applyFont="1" applyFill="1" applyBorder="1" applyAlignment="1">
      <alignment horizontal="center"/>
    </xf>
    <xf numFmtId="4" fontId="4" fillId="33" borderId="29" xfId="0" applyNumberFormat="1" applyFont="1" applyFill="1" applyBorder="1" applyAlignment="1">
      <alignment horizontal="center"/>
    </xf>
    <xf numFmtId="4" fontId="1" fillId="35" borderId="43" xfId="0" applyNumberFormat="1" applyFont="1" applyFill="1" applyBorder="1" applyAlignment="1">
      <alignment horizontal="center"/>
    </xf>
    <xf numFmtId="4" fontId="1" fillId="35" borderId="44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4" fillId="40" borderId="19" xfId="0" applyFont="1" applyFill="1" applyBorder="1" applyAlignment="1">
      <alignment horizontal="left"/>
    </xf>
    <xf numFmtId="0" fontId="4" fillId="40" borderId="20" xfId="0" applyFont="1" applyFill="1" applyBorder="1" applyAlignment="1">
      <alignment horizontal="left"/>
    </xf>
    <xf numFmtId="49" fontId="4" fillId="40" borderId="41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" fontId="4" fillId="40" borderId="42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4" fontId="4" fillId="33" borderId="22" xfId="0" applyNumberFormat="1" applyFont="1" applyFill="1" applyBorder="1" applyAlignment="1">
      <alignment horizontal="center"/>
    </xf>
    <xf numFmtId="49" fontId="4" fillId="40" borderId="40" xfId="0" applyNumberFormat="1" applyFont="1" applyFill="1" applyBorder="1" applyAlignment="1">
      <alignment horizontal="center"/>
    </xf>
    <xf numFmtId="4" fontId="4" fillId="35" borderId="29" xfId="0" applyNumberFormat="1" applyFont="1" applyFill="1" applyBorder="1" applyAlignment="1">
      <alignment horizontal="center"/>
    </xf>
    <xf numFmtId="0" fontId="4" fillId="37" borderId="26" xfId="0" applyFont="1" applyFill="1" applyBorder="1" applyAlignment="1">
      <alignment horizontal="left" wrapText="1"/>
    </xf>
    <xf numFmtId="0" fontId="4" fillId="37" borderId="31" xfId="0" applyFont="1" applyFill="1" applyBorder="1" applyAlignment="1">
      <alignment horizontal="left" wrapText="1"/>
    </xf>
    <xf numFmtId="0" fontId="4" fillId="35" borderId="26" xfId="0" applyFont="1" applyFill="1" applyBorder="1" applyAlignment="1">
      <alignment vertical="top" wrapText="1"/>
    </xf>
    <xf numFmtId="0" fontId="4" fillId="35" borderId="31" xfId="0" applyFont="1" applyFill="1" applyBorder="1" applyAlignment="1">
      <alignment vertical="top" wrapText="1"/>
    </xf>
    <xf numFmtId="0" fontId="4" fillId="37" borderId="26" xfId="0" applyFont="1" applyFill="1" applyBorder="1" applyAlignment="1">
      <alignment vertical="top" wrapText="1"/>
    </xf>
    <xf numFmtId="0" fontId="4" fillId="37" borderId="31" xfId="0" applyFont="1" applyFill="1" applyBorder="1" applyAlignment="1">
      <alignment vertical="top" wrapText="1"/>
    </xf>
    <xf numFmtId="4" fontId="4" fillId="33" borderId="47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vertical="justify" wrapText="1"/>
    </xf>
    <xf numFmtId="0" fontId="1" fillId="0" borderId="31" xfId="0" applyFont="1" applyFill="1" applyBorder="1" applyAlignment="1">
      <alignment horizontal="left" vertical="justify" wrapText="1"/>
    </xf>
    <xf numFmtId="4" fontId="1" fillId="0" borderId="17" xfId="0" applyNumberFormat="1" applyFont="1" applyFill="1" applyBorder="1" applyAlignment="1">
      <alignment horizontal="center"/>
    </xf>
    <xf numFmtId="0" fontId="4" fillId="37" borderId="26" xfId="0" applyFont="1" applyFill="1" applyBorder="1" applyAlignment="1">
      <alignment horizontal="left" vertical="justify" wrapText="1"/>
    </xf>
    <xf numFmtId="0" fontId="4" fillId="37" borderId="31" xfId="0" applyFont="1" applyFill="1" applyBorder="1" applyAlignment="1">
      <alignment horizontal="left" vertical="justify" wrapText="1"/>
    </xf>
    <xf numFmtId="0" fontId="1" fillId="35" borderId="26" xfId="0" applyFont="1" applyFill="1" applyBorder="1" applyAlignment="1">
      <alignment horizontal="left" vertical="justify" wrapText="1"/>
    </xf>
    <xf numFmtId="0" fontId="1" fillId="35" borderId="31" xfId="0" applyFont="1" applyFill="1" applyBorder="1" applyAlignment="1">
      <alignment horizontal="left" vertical="justify" wrapText="1"/>
    </xf>
    <xf numFmtId="49" fontId="1" fillId="37" borderId="27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center"/>
    </xf>
    <xf numFmtId="49" fontId="1" fillId="37" borderId="16" xfId="0" applyNumberFormat="1" applyFont="1" applyFill="1" applyBorder="1" applyAlignment="1">
      <alignment horizontal="center"/>
    </xf>
    <xf numFmtId="0" fontId="4" fillId="35" borderId="26" xfId="0" applyFont="1" applyFill="1" applyBorder="1" applyAlignment="1">
      <alignment horizontal="left" wrapText="1"/>
    </xf>
    <xf numFmtId="0" fontId="4" fillId="35" borderId="31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 vertical="justify" wrapText="1"/>
    </xf>
    <xf numFmtId="0" fontId="4" fillId="33" borderId="31" xfId="0" applyFont="1" applyFill="1" applyBorder="1" applyAlignment="1">
      <alignment horizontal="left" vertical="justify" wrapText="1"/>
    </xf>
    <xf numFmtId="4" fontId="1" fillId="35" borderId="19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4" fillId="35" borderId="2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9" fontId="4" fillId="35" borderId="30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/>
    </xf>
    <xf numFmtId="49" fontId="4" fillId="35" borderId="22" xfId="0" applyNumberFormat="1" applyFont="1" applyFill="1" applyBorder="1" applyAlignment="1">
      <alignment horizontal="center"/>
    </xf>
    <xf numFmtId="4" fontId="1" fillId="37" borderId="24" xfId="0" applyNumberFormat="1" applyFont="1" applyFill="1" applyBorder="1" applyAlignment="1">
      <alignment horizontal="center"/>
    </xf>
    <xf numFmtId="4" fontId="1" fillId="37" borderId="16" xfId="0" applyNumberFormat="1" applyFont="1" applyFill="1" applyBorder="1" applyAlignment="1">
      <alignment horizontal="center"/>
    </xf>
    <xf numFmtId="4" fontId="1" fillId="35" borderId="46" xfId="0" applyNumberFormat="1" applyFont="1" applyFill="1" applyBorder="1" applyAlignment="1">
      <alignment horizontal="center"/>
    </xf>
    <xf numFmtId="0" fontId="4" fillId="37" borderId="26" xfId="0" applyFont="1" applyFill="1" applyBorder="1" applyAlignment="1">
      <alignment horizontal="left"/>
    </xf>
    <xf numFmtId="0" fontId="4" fillId="37" borderId="31" xfId="0" applyFont="1" applyFill="1" applyBorder="1" applyAlignment="1">
      <alignment horizontal="left"/>
    </xf>
    <xf numFmtId="49" fontId="1" fillId="37" borderId="24" xfId="0" applyNumberFormat="1" applyFont="1" applyFill="1" applyBorder="1" applyAlignment="1">
      <alignment horizontal="center"/>
    </xf>
    <xf numFmtId="4" fontId="4" fillId="38" borderId="24" xfId="0" applyNumberFormat="1" applyFont="1" applyFill="1" applyBorder="1" applyAlignment="1">
      <alignment horizontal="center"/>
    </xf>
    <xf numFmtId="4" fontId="4" fillId="38" borderId="18" xfId="0" applyNumberFormat="1" applyFont="1" applyFill="1" applyBorder="1" applyAlignment="1">
      <alignment horizontal="center"/>
    </xf>
    <xf numFmtId="4" fontId="4" fillId="38" borderId="16" xfId="0" applyNumberFormat="1" applyFont="1" applyFill="1" applyBorder="1" applyAlignment="1">
      <alignment horizontal="center"/>
    </xf>
    <xf numFmtId="49" fontId="4" fillId="38" borderId="27" xfId="0" applyNumberFormat="1" applyFont="1" applyFill="1" applyBorder="1" applyAlignment="1">
      <alignment horizontal="center"/>
    </xf>
    <xf numFmtId="49" fontId="4" fillId="38" borderId="18" xfId="0" applyNumberFormat="1" applyFont="1" applyFill="1" applyBorder="1" applyAlignment="1">
      <alignment horizontal="center"/>
    </xf>
    <xf numFmtId="49" fontId="4" fillId="38" borderId="16" xfId="0" applyNumberFormat="1" applyFont="1" applyFill="1" applyBorder="1" applyAlignment="1">
      <alignment horizontal="center"/>
    </xf>
    <xf numFmtId="49" fontId="4" fillId="38" borderId="24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left" vertical="top" wrapText="1"/>
    </xf>
    <xf numFmtId="164" fontId="5" fillId="0" borderId="31" xfId="0" applyNumberFormat="1" applyFont="1" applyFill="1" applyBorder="1" applyAlignment="1">
      <alignment horizontal="left" vertical="top" wrapText="1"/>
    </xf>
    <xf numFmtId="49" fontId="49" fillId="0" borderId="24" xfId="0" applyNumberFormat="1" applyFont="1" applyFill="1" applyBorder="1" applyAlignment="1">
      <alignment horizontal="center"/>
    </xf>
    <xf numFmtId="49" fontId="49" fillId="0" borderId="18" xfId="0" applyNumberFormat="1" applyFont="1" applyFill="1" applyBorder="1" applyAlignment="1">
      <alignment horizontal="center"/>
    </xf>
    <xf numFmtId="49" fontId="49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9" fillId="0" borderId="48" xfId="0" applyNumberFormat="1" applyFont="1" applyFill="1" applyBorder="1" applyAlignment="1">
      <alignment horizontal="center"/>
    </xf>
    <xf numFmtId="4" fontId="9" fillId="0" borderId="49" xfId="0" applyNumberFormat="1" applyFont="1" applyFill="1" applyBorder="1" applyAlignment="1">
      <alignment horizontal="center"/>
    </xf>
    <xf numFmtId="4" fontId="9" fillId="0" borderId="50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4" fontId="9" fillId="0" borderId="54" xfId="0" applyNumberFormat="1" applyFont="1" applyFill="1" applyBorder="1" applyAlignment="1">
      <alignment horizontal="center"/>
    </xf>
    <xf numFmtId="49" fontId="9" fillId="0" borderId="48" xfId="0" applyNumberFormat="1" applyFont="1" applyFill="1" applyBorder="1" applyAlignment="1">
      <alignment horizontal="center"/>
    </xf>
    <xf numFmtId="49" fontId="9" fillId="0" borderId="49" xfId="0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center"/>
    </xf>
    <xf numFmtId="49" fontId="9" fillId="0" borderId="50" xfId="0" applyNumberFormat="1" applyFont="1" applyFill="1" applyBorder="1" applyAlignment="1">
      <alignment horizontal="center"/>
    </xf>
    <xf numFmtId="4" fontId="9" fillId="0" borderId="55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4" fontId="9" fillId="35" borderId="24" xfId="0" applyNumberFormat="1" applyFont="1" applyFill="1" applyBorder="1" applyAlignment="1">
      <alignment horizontal="center"/>
    </xf>
    <xf numFmtId="4" fontId="9" fillId="35" borderId="18" xfId="0" applyNumberFormat="1" applyFont="1" applyFill="1" applyBorder="1" applyAlignment="1">
      <alignment horizontal="center"/>
    </xf>
    <xf numFmtId="4" fontId="9" fillId="35" borderId="16" xfId="0" applyNumberFormat="1" applyFont="1" applyFill="1" applyBorder="1" applyAlignment="1">
      <alignment horizontal="center"/>
    </xf>
    <xf numFmtId="4" fontId="9" fillId="35" borderId="17" xfId="0" applyNumberFormat="1" applyFont="1" applyFill="1" applyBorder="1" applyAlignment="1">
      <alignment horizontal="center"/>
    </xf>
    <xf numFmtId="49" fontId="9" fillId="35" borderId="17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9" fontId="9" fillId="35" borderId="27" xfId="0" applyNumberFormat="1" applyFont="1" applyFill="1" applyBorder="1" applyAlignment="1">
      <alignment horizontal="center"/>
    </xf>
    <xf numFmtId="49" fontId="9" fillId="35" borderId="18" xfId="0" applyNumberFormat="1" applyFont="1" applyFill="1" applyBorder="1" applyAlignment="1">
      <alignment horizontal="center"/>
    </xf>
    <xf numFmtId="49" fontId="9" fillId="35" borderId="16" xfId="0" applyNumberFormat="1" applyFont="1" applyFill="1" applyBorder="1" applyAlignment="1">
      <alignment horizontal="center"/>
    </xf>
    <xf numFmtId="4" fontId="5" fillId="35" borderId="43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 vertical="top"/>
    </xf>
    <xf numFmtId="4" fontId="9" fillId="41" borderId="41" xfId="0" applyNumberFormat="1" applyFont="1" applyFill="1" applyBorder="1" applyAlignment="1">
      <alignment horizontal="center"/>
    </xf>
    <xf numFmtId="4" fontId="9" fillId="41" borderId="56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57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9" fillId="35" borderId="26" xfId="0" applyFont="1" applyFill="1" applyBorder="1" applyAlignment="1">
      <alignment horizontal="center" vertical="justify" wrapText="1"/>
    </xf>
    <xf numFmtId="0" fontId="9" fillId="35" borderId="31" xfId="0" applyFont="1" applyFill="1" applyBorder="1" applyAlignment="1">
      <alignment horizontal="center" vertical="justify" wrapText="1"/>
    </xf>
    <xf numFmtId="0" fontId="9" fillId="41" borderId="25" xfId="0" applyFont="1" applyFill="1" applyBorder="1" applyAlignment="1">
      <alignment/>
    </xf>
    <xf numFmtId="0" fontId="9" fillId="41" borderId="58" xfId="0" applyFont="1" applyFill="1" applyBorder="1" applyAlignment="1">
      <alignment/>
    </xf>
    <xf numFmtId="49" fontId="9" fillId="41" borderId="40" xfId="0" applyNumberFormat="1" applyFont="1" applyFill="1" applyBorder="1" applyAlignment="1">
      <alignment horizontal="center"/>
    </xf>
    <xf numFmtId="49" fontId="9" fillId="41" borderId="4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4" fontId="50" fillId="0" borderId="24" xfId="0" applyNumberFormat="1" applyFont="1" applyFill="1" applyBorder="1" applyAlignment="1">
      <alignment horizontal="center"/>
    </xf>
    <xf numFmtId="4" fontId="50" fillId="0" borderId="18" xfId="0" applyNumberFormat="1" applyFont="1" applyFill="1" applyBorder="1" applyAlignment="1">
      <alignment horizontal="center"/>
    </xf>
    <xf numFmtId="4" fontId="50" fillId="0" borderId="16" xfId="0" applyNumberFormat="1" applyFont="1" applyFill="1" applyBorder="1" applyAlignment="1">
      <alignment horizontal="center"/>
    </xf>
    <xf numFmtId="49" fontId="9" fillId="35" borderId="24" xfId="0" applyNumberFormat="1" applyFont="1" applyFill="1" applyBorder="1" applyAlignment="1">
      <alignment horizontal="center"/>
    </xf>
    <xf numFmtId="49" fontId="9" fillId="35" borderId="30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 vertical="justify" wrapText="1"/>
    </xf>
    <xf numFmtId="0" fontId="5" fillId="35" borderId="31" xfId="0" applyFont="1" applyFill="1" applyBorder="1" applyAlignment="1">
      <alignment vertical="justify" wrapText="1"/>
    </xf>
    <xf numFmtId="4" fontId="50" fillId="35" borderId="1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58" xfId="0" applyFont="1" applyBorder="1" applyAlignment="1">
      <alignment wrapText="1"/>
    </xf>
    <xf numFmtId="0" fontId="1" fillId="0" borderId="26" xfId="0" applyFont="1" applyBorder="1" applyAlignment="1">
      <alignment horizontal="left" indent="1"/>
    </xf>
    <xf numFmtId="0" fontId="1" fillId="0" borderId="31" xfId="0" applyFont="1" applyBorder="1" applyAlignment="1">
      <alignment horizontal="left" indent="1"/>
    </xf>
    <xf numFmtId="0" fontId="1" fillId="0" borderId="26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indent="2"/>
    </xf>
    <xf numFmtId="0" fontId="1" fillId="0" borderId="59" xfId="0" applyFont="1" applyFill="1" applyBorder="1" applyAlignment="1">
      <alignment horizontal="left" indent="2"/>
    </xf>
    <xf numFmtId="0" fontId="1" fillId="0" borderId="26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2" xfId="0" applyFont="1" applyBorder="1" applyAlignment="1">
      <alignment horizontal="left" indent="2"/>
    </xf>
    <xf numFmtId="0" fontId="1" fillId="0" borderId="59" xfId="0" applyFont="1" applyBorder="1" applyAlignment="1">
      <alignment horizontal="left" indent="2"/>
    </xf>
    <xf numFmtId="4" fontId="1" fillId="0" borderId="4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4" fontId="1" fillId="0" borderId="6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11" fillId="0" borderId="35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10" xfId="0" applyFont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48" fillId="0" borderId="4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B143"/>
  <sheetViews>
    <sheetView tabSelected="1" view="pageBreakPreview" zoomScaleSheetLayoutView="100" zoomScalePageLayoutView="0" workbookViewId="0" topLeftCell="A82">
      <selection activeCell="A77" sqref="A77:IV77"/>
    </sheetView>
  </sheetViews>
  <sheetFormatPr defaultColWidth="0.875" defaultRowHeight="12.75"/>
  <cols>
    <col min="1" max="1" width="2.25390625" style="1" customWidth="1"/>
    <col min="2" max="3" width="0.875" style="1" customWidth="1"/>
    <col min="4" max="4" width="0.6171875" style="1" customWidth="1"/>
    <col min="5" max="11" width="0.875" style="1" customWidth="1"/>
    <col min="12" max="12" width="2.375" style="1" customWidth="1"/>
    <col min="13" max="15" width="0.875" style="1" customWidth="1"/>
    <col min="16" max="16" width="4.00390625" style="1" customWidth="1"/>
    <col min="17" max="17" width="0.875" style="1" customWidth="1"/>
    <col min="18" max="18" width="1.00390625" style="1" customWidth="1"/>
    <col min="19" max="19" width="2.25390625" style="1" customWidth="1"/>
    <col min="20" max="28" width="0.875" style="1" hidden="1" customWidth="1"/>
    <col min="29" max="29" width="5.00390625" style="1" customWidth="1"/>
    <col min="30" max="30" width="16.75390625" style="1" customWidth="1"/>
    <col min="31" max="31" width="10.75390625" style="1" customWidth="1"/>
    <col min="32" max="32" width="1.37890625" style="1" customWidth="1"/>
    <col min="33" max="33" width="0.875" style="1" customWidth="1"/>
    <col min="34" max="34" width="1.625" style="1" customWidth="1"/>
    <col min="35" max="35" width="1.25" style="1" customWidth="1"/>
    <col min="36" max="36" width="0.74609375" style="1" customWidth="1"/>
    <col min="37" max="37" width="0.875" style="1" hidden="1" customWidth="1"/>
    <col min="38" max="39" width="0.875" style="1" customWidth="1"/>
    <col min="40" max="40" width="4.25390625" style="1" customWidth="1"/>
    <col min="41" max="42" width="0.875" style="1" customWidth="1"/>
    <col min="43" max="43" width="4.125" style="1" customWidth="1"/>
    <col min="44" max="45" width="0.875" style="1" customWidth="1"/>
    <col min="46" max="46" width="2.625" style="1" customWidth="1"/>
    <col min="47" max="49" width="0.875" style="1" customWidth="1"/>
    <col min="50" max="50" width="2.625" style="1" customWidth="1"/>
    <col min="51" max="51" width="0.74609375" style="1" customWidth="1"/>
    <col min="52" max="52" width="2.75390625" style="1" hidden="1" customWidth="1"/>
    <col min="53" max="53" width="0.875" style="1" hidden="1" customWidth="1"/>
    <col min="54" max="65" width="0.875" style="1" customWidth="1"/>
    <col min="66" max="66" width="0.875" style="1" hidden="1" customWidth="1"/>
    <col min="67" max="67" width="1.75390625" style="1" customWidth="1"/>
    <col min="68" max="68" width="0.875" style="1" customWidth="1"/>
    <col min="69" max="69" width="1.12109375" style="1" customWidth="1"/>
    <col min="70" max="70" width="0.37109375" style="1" customWidth="1"/>
    <col min="71" max="71" width="0.875" style="1" hidden="1" customWidth="1"/>
    <col min="72" max="72" width="0.37109375" style="1" hidden="1" customWidth="1"/>
    <col min="73" max="75" width="0.875" style="1" hidden="1" customWidth="1"/>
    <col min="76" max="76" width="0.875" style="1" customWidth="1"/>
    <col min="77" max="77" width="0.6171875" style="1" customWidth="1"/>
    <col min="78" max="78" width="0.875" style="1" hidden="1" customWidth="1"/>
    <col min="79" max="79" width="0.875" style="1" customWidth="1"/>
    <col min="80" max="80" width="0.2421875" style="1" customWidth="1"/>
    <col min="81" max="81" width="2.375" style="1" customWidth="1"/>
    <col min="82" max="83" width="0.875" style="1" customWidth="1"/>
    <col min="84" max="84" width="2.375" style="1" customWidth="1"/>
    <col min="85" max="85" width="0.875" style="1" customWidth="1"/>
    <col min="86" max="86" width="3.00390625" style="1" customWidth="1"/>
    <col min="87" max="87" width="0.12890625" style="1" customWidth="1"/>
    <col min="88" max="88" width="0.74609375" style="1" hidden="1" customWidth="1"/>
    <col min="89" max="90" width="0.875" style="1" hidden="1" customWidth="1"/>
    <col min="91" max="91" width="1.25" style="1" customWidth="1"/>
    <col min="92" max="95" width="0.875" style="1" customWidth="1"/>
    <col min="96" max="96" width="0.37109375" style="1" customWidth="1"/>
    <col min="97" max="97" width="0.875" style="1" hidden="1" customWidth="1"/>
    <col min="98" max="99" width="0.875" style="1" customWidth="1"/>
    <col min="100" max="100" width="0.12890625" style="1" customWidth="1"/>
    <col min="101" max="101" width="0.875" style="1" hidden="1" customWidth="1"/>
    <col min="102" max="105" width="0.875" style="1" customWidth="1"/>
    <col min="106" max="106" width="2.625" style="1" customWidth="1"/>
    <col min="107" max="107" width="2.00390625" style="1" customWidth="1"/>
    <col min="108" max="110" width="0.875" style="1" hidden="1" customWidth="1"/>
    <col min="111" max="16384" width="0.875" style="1" customWidth="1"/>
  </cols>
  <sheetData>
    <row r="2" spans="1:110" ht="19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192" t="s">
        <v>74</v>
      </c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26"/>
      <c r="CO2" s="181" t="s">
        <v>47</v>
      </c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3"/>
    </row>
    <row r="3" spans="1:110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CC3" s="1" t="s">
        <v>220</v>
      </c>
      <c r="CO3" s="184" t="s">
        <v>100</v>
      </c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6"/>
    </row>
    <row r="4" spans="44:110" ht="10.5" customHeight="1">
      <c r="AR4" s="2" t="s">
        <v>101</v>
      </c>
      <c r="AS4" s="187" t="s">
        <v>412</v>
      </c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91">
        <v>2015</v>
      </c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2" t="s">
        <v>150</v>
      </c>
      <c r="CD4" s="2"/>
      <c r="CE4" s="2"/>
      <c r="CF4" s="38" t="s">
        <v>48</v>
      </c>
      <c r="CG4" s="38"/>
      <c r="CH4" s="38"/>
      <c r="CI4" s="66"/>
      <c r="CJ4" s="66"/>
      <c r="CK4" s="66"/>
      <c r="CL4" s="66" t="s">
        <v>48</v>
      </c>
      <c r="CM4" s="66"/>
      <c r="CO4" s="188" t="s">
        <v>413</v>
      </c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90"/>
    </row>
    <row r="5" spans="1:110" ht="11.25" customHeight="1">
      <c r="A5" s="1" t="s">
        <v>137</v>
      </c>
      <c r="CD5" s="38" t="s">
        <v>55</v>
      </c>
      <c r="CE5" s="38"/>
      <c r="CF5" s="38"/>
      <c r="CG5" s="38"/>
      <c r="CH5" s="38"/>
      <c r="CO5" s="178" t="s">
        <v>133</v>
      </c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47"/>
      <c r="DE5" s="47"/>
      <c r="DF5" s="48"/>
    </row>
    <row r="6" spans="1:110" ht="10.5" customHeight="1">
      <c r="A6" s="193" t="s">
        <v>136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4" t="s">
        <v>77</v>
      </c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77" t="s">
        <v>138</v>
      </c>
      <c r="CD6" s="177"/>
      <c r="CE6" s="177"/>
      <c r="CF6" s="177"/>
      <c r="CG6" s="177"/>
      <c r="CH6" s="177"/>
      <c r="CL6" s="2" t="s">
        <v>55</v>
      </c>
      <c r="CM6" s="2"/>
      <c r="CO6" s="178" t="s">
        <v>139</v>
      </c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49"/>
      <c r="DE6" s="49"/>
      <c r="DF6" s="50"/>
    </row>
    <row r="7" spans="1:110" ht="12.75" customHeight="1">
      <c r="A7" s="38" t="s">
        <v>140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176" t="s">
        <v>187</v>
      </c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D7" s="197" t="s">
        <v>396</v>
      </c>
      <c r="CE7" s="197"/>
      <c r="CF7" s="197"/>
      <c r="CG7" s="197"/>
      <c r="CH7" s="197"/>
      <c r="CL7" s="2" t="s">
        <v>102</v>
      </c>
      <c r="CM7" s="2"/>
      <c r="CO7" s="188" t="s">
        <v>397</v>
      </c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90"/>
    </row>
    <row r="8" spans="1:110" ht="9.75" customHeight="1">
      <c r="A8" s="1" t="s">
        <v>417</v>
      </c>
      <c r="CM8" s="2"/>
      <c r="CO8" s="188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90"/>
    </row>
    <row r="9" spans="1:110" ht="11.25" customHeight="1" thickBot="1">
      <c r="A9" s="1" t="s">
        <v>103</v>
      </c>
      <c r="CO9" s="173" t="s">
        <v>104</v>
      </c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5"/>
    </row>
    <row r="10" spans="1:110" ht="12" customHeight="1">
      <c r="A10" s="196" t="s">
        <v>60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</row>
    <row r="11" spans="1:107" ht="36.75" customHeight="1">
      <c r="A11" s="219" t="s">
        <v>49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21"/>
      <c r="AF11" s="218" t="s">
        <v>59</v>
      </c>
      <c r="AG11" s="219"/>
      <c r="AH11" s="219"/>
      <c r="AI11" s="219"/>
      <c r="AJ11" s="219"/>
      <c r="AK11" s="221"/>
      <c r="AL11" s="218" t="s">
        <v>141</v>
      </c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21"/>
      <c r="BB11" s="218" t="s">
        <v>105</v>
      </c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21"/>
      <c r="BX11" s="218" t="s">
        <v>56</v>
      </c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21"/>
      <c r="CN11" s="218" t="s">
        <v>57</v>
      </c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</row>
    <row r="12" spans="1:107" ht="12" thickBot="1">
      <c r="A12" s="208">
        <v>1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9"/>
      <c r="AF12" s="210">
        <v>2</v>
      </c>
      <c r="AG12" s="211"/>
      <c r="AH12" s="211"/>
      <c r="AI12" s="211"/>
      <c r="AJ12" s="211"/>
      <c r="AK12" s="212"/>
      <c r="AL12" s="210">
        <v>3</v>
      </c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2"/>
      <c r="BB12" s="210">
        <v>4</v>
      </c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2"/>
      <c r="BX12" s="210">
        <v>5</v>
      </c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2"/>
      <c r="CN12" s="210">
        <v>6</v>
      </c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</row>
    <row r="13" spans="1:107" ht="15" customHeight="1">
      <c r="A13" s="213" t="s">
        <v>88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4"/>
      <c r="AF13" s="223" t="s">
        <v>73</v>
      </c>
      <c r="AG13" s="215"/>
      <c r="AH13" s="215"/>
      <c r="AI13" s="215"/>
      <c r="AJ13" s="215"/>
      <c r="AK13" s="215"/>
      <c r="AL13" s="215" t="s">
        <v>120</v>
      </c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198">
        <f>BB15+BB123</f>
        <v>13867400</v>
      </c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>
        <f>BX15+BX123</f>
        <v>3803462.94</v>
      </c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>
        <f>BB13-BX13</f>
        <v>10063937.06</v>
      </c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220"/>
    </row>
    <row r="14" spans="1:107" ht="10.5" customHeight="1">
      <c r="A14" s="20"/>
      <c r="B14" s="216" t="s">
        <v>80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7"/>
      <c r="AF14" s="180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5"/>
    </row>
    <row r="15" spans="1:129" ht="12.75" customHeight="1">
      <c r="A15" s="148" t="s">
        <v>154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9"/>
      <c r="AF15" s="146" t="s">
        <v>73</v>
      </c>
      <c r="AG15" s="147"/>
      <c r="AH15" s="147"/>
      <c r="AI15" s="147"/>
      <c r="AJ15" s="147"/>
      <c r="AK15" s="147"/>
      <c r="AL15" s="147" t="s">
        <v>99</v>
      </c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99">
        <f>BB16+BB31+BB37+BB68+BB88+BB99+BB108+BB113</f>
        <v>10980300</v>
      </c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222">
        <f>BX16+BX31+BX37+BX68+BX88+BX105+BX113</f>
        <v>2700062.94</v>
      </c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199">
        <f>BB15-BX15</f>
        <v>8280237.0600000005</v>
      </c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203"/>
      <c r="DY15" s="19"/>
    </row>
    <row r="16" spans="1:107" ht="12.75">
      <c r="A16" s="257" t="s">
        <v>158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8"/>
      <c r="AF16" s="111" t="s">
        <v>73</v>
      </c>
      <c r="AG16" s="112"/>
      <c r="AH16" s="112"/>
      <c r="AI16" s="112"/>
      <c r="AJ16" s="112"/>
      <c r="AK16" s="112"/>
      <c r="AL16" s="112" t="s">
        <v>96</v>
      </c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07">
        <f>BB17</f>
        <v>2047900</v>
      </c>
      <c r="BC16" s="109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>
        <f>BX17</f>
        <v>381147.23</v>
      </c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>
        <f>BB16-BX16</f>
        <v>1666752.77</v>
      </c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8"/>
    </row>
    <row r="17" spans="1:107" ht="11.25">
      <c r="A17" s="257" t="s">
        <v>81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8"/>
      <c r="AF17" s="111" t="s">
        <v>73</v>
      </c>
      <c r="AG17" s="112"/>
      <c r="AH17" s="112"/>
      <c r="AI17" s="112"/>
      <c r="AJ17" s="112"/>
      <c r="AK17" s="112"/>
      <c r="AL17" s="110" t="s">
        <v>95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07">
        <f>BB18</f>
        <v>2047900</v>
      </c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>
        <f>BX18+BX23+BX27</f>
        <v>381147.23</v>
      </c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>
        <f>BB17-BX17</f>
        <v>1666752.77</v>
      </c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8"/>
    </row>
    <row r="18" spans="1:107" ht="55.5" customHeight="1">
      <c r="A18" s="159" t="s">
        <v>232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60"/>
      <c r="AF18" s="131" t="s">
        <v>73</v>
      </c>
      <c r="AG18" s="123"/>
      <c r="AH18" s="123"/>
      <c r="AI18" s="123"/>
      <c r="AJ18" s="124"/>
      <c r="AK18" s="28"/>
      <c r="AL18" s="112" t="s">
        <v>227</v>
      </c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07">
        <v>2047900</v>
      </c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>
        <f>BX19+BX22</f>
        <v>368261.37</v>
      </c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>
        <f>BB18-BX18</f>
        <v>1679638.63</v>
      </c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8"/>
    </row>
    <row r="19" spans="1:107" ht="48.75" customHeight="1" hidden="1">
      <c r="A19" s="118" t="s">
        <v>232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9"/>
      <c r="AF19" s="251" t="s">
        <v>73</v>
      </c>
      <c r="AG19" s="252"/>
      <c r="AH19" s="252"/>
      <c r="AI19" s="252"/>
      <c r="AJ19" s="252"/>
      <c r="AK19" s="252"/>
      <c r="AL19" s="253" t="s">
        <v>227</v>
      </c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128">
        <v>1559600</v>
      </c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>
        <f>BX20</f>
        <v>368161.37</v>
      </c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>
        <f>BB19-BX19</f>
        <v>1191438.63</v>
      </c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224"/>
    </row>
    <row r="20" spans="1:107" ht="69" customHeight="1">
      <c r="A20" s="120" t="s">
        <v>344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1"/>
      <c r="AF20" s="97" t="s">
        <v>73</v>
      </c>
      <c r="AG20" s="98"/>
      <c r="AH20" s="98"/>
      <c r="AI20" s="98"/>
      <c r="AJ20" s="99"/>
      <c r="AK20" s="24"/>
      <c r="AL20" s="132" t="s">
        <v>229</v>
      </c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14" t="s">
        <v>157</v>
      </c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>
        <v>368161.37</v>
      </c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>
        <f>-BX20</f>
        <v>-368161.37</v>
      </c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5"/>
    </row>
    <row r="21" spans="1:107" ht="59.25" customHeight="1">
      <c r="A21" s="120" t="s">
        <v>345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1"/>
      <c r="AF21" s="97" t="s">
        <v>73</v>
      </c>
      <c r="AG21" s="98"/>
      <c r="AH21" s="98"/>
      <c r="AI21" s="98"/>
      <c r="AJ21" s="99"/>
      <c r="AK21" s="24"/>
      <c r="AL21" s="132" t="s">
        <v>353</v>
      </c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03" t="s">
        <v>157</v>
      </c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5"/>
      <c r="BX21" s="103" t="s">
        <v>157</v>
      </c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5"/>
      <c r="CN21" s="114" t="s">
        <v>157</v>
      </c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5"/>
    </row>
    <row r="22" spans="1:107" ht="71.25" customHeight="1">
      <c r="A22" s="120" t="s">
        <v>346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1"/>
      <c r="AF22" s="97" t="s">
        <v>73</v>
      </c>
      <c r="AG22" s="98"/>
      <c r="AH22" s="98"/>
      <c r="AI22" s="98"/>
      <c r="AJ22" s="99"/>
      <c r="AK22" s="24"/>
      <c r="AL22" s="132" t="s">
        <v>244</v>
      </c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03" t="s">
        <v>157</v>
      </c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5"/>
      <c r="BX22" s="103">
        <v>100</v>
      </c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5"/>
      <c r="CN22" s="114">
        <f>-BX22</f>
        <v>-100</v>
      </c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5"/>
    </row>
    <row r="23" spans="1:107" ht="78.75" customHeight="1">
      <c r="A23" s="118" t="s">
        <v>39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9"/>
      <c r="AF23" s="251" t="s">
        <v>73</v>
      </c>
      <c r="AG23" s="252"/>
      <c r="AH23" s="252"/>
      <c r="AI23" s="252"/>
      <c r="AJ23" s="252"/>
      <c r="AK23" s="252"/>
      <c r="AL23" s="127" t="s">
        <v>89</v>
      </c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2"/>
      <c r="BB23" s="128" t="s">
        <v>157</v>
      </c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>
        <f>BX24</f>
        <v>575.66</v>
      </c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>
        <f>-BX23</f>
        <v>-575.66</v>
      </c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224"/>
    </row>
    <row r="24" spans="1:107" ht="82.5" customHeight="1">
      <c r="A24" s="120" t="s">
        <v>347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1"/>
      <c r="AF24" s="180" t="s">
        <v>73</v>
      </c>
      <c r="AG24" s="132"/>
      <c r="AH24" s="132"/>
      <c r="AI24" s="132"/>
      <c r="AJ24" s="132"/>
      <c r="AK24" s="132"/>
      <c r="AL24" s="113" t="s">
        <v>231</v>
      </c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9"/>
      <c r="BB24" s="114" t="s">
        <v>157</v>
      </c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>
        <v>575.66</v>
      </c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>
        <f>-BX24</f>
        <v>-575.66</v>
      </c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5"/>
    </row>
    <row r="25" spans="1:107" ht="24.75" customHeight="1" hidden="1">
      <c r="A25" s="120" t="s">
        <v>348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1"/>
      <c r="AF25" s="97" t="s">
        <v>73</v>
      </c>
      <c r="AG25" s="98"/>
      <c r="AH25" s="98"/>
      <c r="AI25" s="98"/>
      <c r="AJ25" s="99"/>
      <c r="AK25" s="23"/>
      <c r="AL25" s="113" t="s">
        <v>357</v>
      </c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9"/>
      <c r="BB25" s="114" t="s">
        <v>157</v>
      </c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 t="s">
        <v>157</v>
      </c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 t="s">
        <v>157</v>
      </c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5"/>
    </row>
    <row r="26" spans="1:107" ht="46.5" customHeight="1" hidden="1">
      <c r="A26" s="120" t="s">
        <v>349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1"/>
      <c r="AF26" s="97" t="s">
        <v>73</v>
      </c>
      <c r="AG26" s="98"/>
      <c r="AH26" s="98"/>
      <c r="AI26" s="98"/>
      <c r="AJ26" s="99"/>
      <c r="AK26" s="23"/>
      <c r="AL26" s="113" t="s">
        <v>40</v>
      </c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9"/>
      <c r="BB26" s="114" t="s">
        <v>157</v>
      </c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 t="s">
        <v>157</v>
      </c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 t="s">
        <v>157</v>
      </c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5"/>
    </row>
    <row r="27" spans="1:107" ht="35.25" customHeight="1">
      <c r="A27" s="118" t="s">
        <v>42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9"/>
      <c r="AF27" s="100" t="s">
        <v>73</v>
      </c>
      <c r="AG27" s="101"/>
      <c r="AH27" s="101"/>
      <c r="AI27" s="101"/>
      <c r="AJ27" s="102"/>
      <c r="AK27" s="24"/>
      <c r="AL27" s="127" t="s">
        <v>230</v>
      </c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25" t="s">
        <v>157</v>
      </c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33"/>
      <c r="BX27" s="125">
        <f>BX28+BX30</f>
        <v>12310.2</v>
      </c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33"/>
      <c r="CN27" s="128">
        <f>-BX27</f>
        <v>-12310.2</v>
      </c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224"/>
    </row>
    <row r="28" spans="1:107" ht="45" customHeight="1">
      <c r="A28" s="120" t="s">
        <v>350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97" t="s">
        <v>73</v>
      </c>
      <c r="AG28" s="98"/>
      <c r="AH28" s="98"/>
      <c r="AI28" s="98"/>
      <c r="AJ28" s="99"/>
      <c r="AK28" s="23"/>
      <c r="AL28" s="113" t="s">
        <v>41</v>
      </c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9"/>
      <c r="BB28" s="114" t="s">
        <v>157</v>
      </c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>
        <v>11510.2</v>
      </c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>
        <f>-BX28</f>
        <v>-11510.2</v>
      </c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5"/>
    </row>
    <row r="29" spans="1:107" ht="36" customHeight="1">
      <c r="A29" s="120" t="s">
        <v>351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1"/>
      <c r="AF29" s="97" t="s">
        <v>85</v>
      </c>
      <c r="AG29" s="98"/>
      <c r="AH29" s="98"/>
      <c r="AI29" s="98"/>
      <c r="AJ29" s="99"/>
      <c r="AK29" s="23"/>
      <c r="AL29" s="113" t="s">
        <v>352</v>
      </c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9"/>
      <c r="BB29" s="114" t="s">
        <v>157</v>
      </c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 t="s">
        <v>157</v>
      </c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 t="s">
        <v>157</v>
      </c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5"/>
    </row>
    <row r="30" spans="1:107" ht="56.25" customHeight="1">
      <c r="A30" s="120" t="s">
        <v>354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1"/>
      <c r="AF30" s="97" t="s">
        <v>86</v>
      </c>
      <c r="AG30" s="98"/>
      <c r="AH30" s="98"/>
      <c r="AI30" s="98"/>
      <c r="AJ30" s="98"/>
      <c r="AK30" s="99"/>
      <c r="AL30" s="113" t="s">
        <v>43</v>
      </c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9"/>
      <c r="BB30" s="103" t="s">
        <v>157</v>
      </c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5"/>
      <c r="BX30" s="103">
        <v>800</v>
      </c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5"/>
      <c r="CN30" s="114">
        <f>-BX30</f>
        <v>-800</v>
      </c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5"/>
    </row>
    <row r="31" spans="1:107" ht="26.25" customHeight="1">
      <c r="A31" s="225" t="s">
        <v>3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6"/>
      <c r="AF31" s="111" t="s">
        <v>73</v>
      </c>
      <c r="AG31" s="112"/>
      <c r="AH31" s="112"/>
      <c r="AI31" s="112"/>
      <c r="AJ31" s="112"/>
      <c r="AK31" s="112"/>
      <c r="AL31" s="112" t="s">
        <v>5</v>
      </c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07">
        <f>BB32</f>
        <v>1528400</v>
      </c>
      <c r="BC31" s="109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>
        <f>BX32</f>
        <v>587677.37</v>
      </c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>
        <f aca="true" t="shared" si="0" ref="CN31:CN39">BB31-BX31</f>
        <v>940722.63</v>
      </c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8"/>
    </row>
    <row r="32" spans="1:107" ht="24" customHeight="1">
      <c r="A32" s="225" t="s">
        <v>4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6"/>
      <c r="AF32" s="111" t="s">
        <v>73</v>
      </c>
      <c r="AG32" s="112"/>
      <c r="AH32" s="112"/>
      <c r="AI32" s="112"/>
      <c r="AJ32" s="112"/>
      <c r="AK32" s="112"/>
      <c r="AL32" s="110" t="s">
        <v>6</v>
      </c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07">
        <f>BB33+BB34+BB35+BB36</f>
        <v>1528400</v>
      </c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>
        <f>BX33+BX34+BX35+BX36</f>
        <v>587677.37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>
        <f t="shared" si="0"/>
        <v>940722.63</v>
      </c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8"/>
    </row>
    <row r="33" spans="1:107" ht="46.5" customHeight="1">
      <c r="A33" s="116" t="s">
        <v>272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7"/>
      <c r="AF33" s="97" t="s">
        <v>73</v>
      </c>
      <c r="AG33" s="98"/>
      <c r="AH33" s="98"/>
      <c r="AI33" s="98"/>
      <c r="AJ33" s="99"/>
      <c r="AK33" s="23"/>
      <c r="AL33" s="113" t="s">
        <v>7</v>
      </c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9"/>
      <c r="AZ33" s="71"/>
      <c r="BA33" s="71"/>
      <c r="BB33" s="103">
        <v>467400</v>
      </c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5"/>
      <c r="BS33" s="56"/>
      <c r="BT33" s="56"/>
      <c r="BU33" s="56"/>
      <c r="BV33" s="56"/>
      <c r="BW33" s="56"/>
      <c r="BX33" s="103">
        <v>194641.9</v>
      </c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5"/>
      <c r="CN33" s="103">
        <f t="shared" si="0"/>
        <v>272758.1</v>
      </c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6"/>
    </row>
    <row r="34" spans="1:107" ht="56.25" customHeight="1">
      <c r="A34" s="116" t="s">
        <v>273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7"/>
      <c r="AF34" s="97" t="s">
        <v>73</v>
      </c>
      <c r="AG34" s="98"/>
      <c r="AH34" s="98"/>
      <c r="AI34" s="98"/>
      <c r="AJ34" s="99"/>
      <c r="AK34" s="24"/>
      <c r="AL34" s="113" t="s">
        <v>8</v>
      </c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9"/>
      <c r="AZ34" s="71"/>
      <c r="BA34" s="71"/>
      <c r="BB34" s="103">
        <v>17400</v>
      </c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5"/>
      <c r="BS34" s="39"/>
      <c r="BT34" s="39"/>
      <c r="BU34" s="39"/>
      <c r="BV34" s="39"/>
      <c r="BW34" s="39"/>
      <c r="BX34" s="103">
        <v>4659.89</v>
      </c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5"/>
      <c r="CN34" s="103">
        <f t="shared" si="0"/>
        <v>12740.11</v>
      </c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6"/>
    </row>
    <row r="35" spans="1:107" ht="48.75" customHeight="1">
      <c r="A35" s="116" t="s">
        <v>283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7"/>
      <c r="AF35" s="97" t="s">
        <v>73</v>
      </c>
      <c r="AG35" s="98"/>
      <c r="AH35" s="98"/>
      <c r="AI35" s="98"/>
      <c r="AJ35" s="99"/>
      <c r="AK35" s="24"/>
      <c r="AL35" s="113" t="s">
        <v>9</v>
      </c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9"/>
      <c r="AZ35" s="71"/>
      <c r="BA35" s="71"/>
      <c r="BB35" s="103">
        <v>1023800</v>
      </c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5"/>
      <c r="BS35" s="39"/>
      <c r="BT35" s="39"/>
      <c r="BU35" s="39"/>
      <c r="BV35" s="39"/>
      <c r="BW35" s="39"/>
      <c r="BX35" s="103">
        <v>403042.93</v>
      </c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5"/>
      <c r="CN35" s="103">
        <f t="shared" si="0"/>
        <v>620757.0700000001</v>
      </c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6"/>
    </row>
    <row r="36" spans="1:107" ht="48.75" customHeight="1">
      <c r="A36" s="116" t="s">
        <v>274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7"/>
      <c r="AF36" s="97" t="s">
        <v>73</v>
      </c>
      <c r="AG36" s="98"/>
      <c r="AH36" s="98"/>
      <c r="AI36" s="98"/>
      <c r="AJ36" s="99"/>
      <c r="AK36" s="24"/>
      <c r="AL36" s="113" t="s">
        <v>10</v>
      </c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9"/>
      <c r="AZ36" s="71"/>
      <c r="BA36" s="71"/>
      <c r="BB36" s="103">
        <v>19800</v>
      </c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5"/>
      <c r="BS36" s="39"/>
      <c r="BT36" s="39"/>
      <c r="BU36" s="39"/>
      <c r="BV36" s="39"/>
      <c r="BW36" s="39"/>
      <c r="BX36" s="103">
        <v>-14667.35</v>
      </c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5"/>
      <c r="CN36" s="103">
        <f t="shared" si="0"/>
        <v>34467.35</v>
      </c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6"/>
    </row>
    <row r="37" spans="1:107" ht="12.75" customHeight="1">
      <c r="A37" s="148" t="s">
        <v>82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9"/>
      <c r="AF37" s="146" t="s">
        <v>73</v>
      </c>
      <c r="AG37" s="147"/>
      <c r="AH37" s="147"/>
      <c r="AI37" s="147"/>
      <c r="AJ37" s="147"/>
      <c r="AK37" s="147"/>
      <c r="AL37" s="143" t="s">
        <v>98</v>
      </c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5"/>
      <c r="BB37" s="199">
        <f>BB38+BB58</f>
        <v>1273700</v>
      </c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>
        <f>BX38+BX58</f>
        <v>934248.9200000002</v>
      </c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>
        <f t="shared" si="0"/>
        <v>339451.07999999984</v>
      </c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203"/>
    </row>
    <row r="38" spans="1:107" ht="25.5" customHeight="1">
      <c r="A38" s="229" t="s">
        <v>159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30"/>
      <c r="AF38" s="131" t="s">
        <v>73</v>
      </c>
      <c r="AG38" s="123"/>
      <c r="AH38" s="123"/>
      <c r="AI38" s="123"/>
      <c r="AJ38" s="124"/>
      <c r="AK38" s="28"/>
      <c r="AL38" s="122" t="s">
        <v>178</v>
      </c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4"/>
      <c r="BB38" s="107">
        <f>BB39+BB47</f>
        <v>800300</v>
      </c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>
        <f>BX39+BX47+BX55+BX52</f>
        <v>206771.55</v>
      </c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>
        <f t="shared" si="0"/>
        <v>593528.45</v>
      </c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8"/>
    </row>
    <row r="39" spans="1:107" ht="25.5" customHeight="1">
      <c r="A39" s="229" t="s">
        <v>179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30"/>
      <c r="AF39" s="131" t="s">
        <v>73</v>
      </c>
      <c r="AG39" s="123"/>
      <c r="AH39" s="123"/>
      <c r="AI39" s="123"/>
      <c r="AJ39" s="124"/>
      <c r="AK39" s="28"/>
      <c r="AL39" s="122" t="s">
        <v>44</v>
      </c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46"/>
      <c r="BA39" s="27"/>
      <c r="BB39" s="129">
        <f>BB40</f>
        <v>779900</v>
      </c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34"/>
      <c r="BT39" s="34"/>
      <c r="BU39" s="34"/>
      <c r="BV39" s="34"/>
      <c r="BW39" s="30"/>
      <c r="BX39" s="129">
        <f>BX40</f>
        <v>164035.68</v>
      </c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67"/>
      <c r="CN39" s="129">
        <f t="shared" si="0"/>
        <v>615864.3200000001</v>
      </c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202"/>
    </row>
    <row r="40" spans="1:107" ht="26.25" customHeight="1">
      <c r="A40" s="227" t="s">
        <v>179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8"/>
      <c r="AF40" s="100" t="s">
        <v>73</v>
      </c>
      <c r="AG40" s="101"/>
      <c r="AH40" s="101"/>
      <c r="AI40" s="101"/>
      <c r="AJ40" s="102"/>
      <c r="AK40" s="24"/>
      <c r="AL40" s="127" t="s">
        <v>195</v>
      </c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43"/>
      <c r="BB40" s="125">
        <v>779900</v>
      </c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33"/>
      <c r="BX40" s="125">
        <f>BX41+BX42</f>
        <v>164035.68</v>
      </c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33"/>
      <c r="CN40" s="125">
        <f>BB40-BX40</f>
        <v>615864.3200000001</v>
      </c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248"/>
    </row>
    <row r="41" spans="1:107" ht="45.75" customHeight="1">
      <c r="A41" s="116" t="s">
        <v>355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7"/>
      <c r="AF41" s="97" t="s">
        <v>73</v>
      </c>
      <c r="AG41" s="98"/>
      <c r="AH41" s="98"/>
      <c r="AI41" s="98"/>
      <c r="AJ41" s="99"/>
      <c r="AK41" s="23"/>
      <c r="AL41" s="113" t="s">
        <v>196</v>
      </c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22"/>
      <c r="BB41" s="103" t="s">
        <v>157</v>
      </c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5"/>
      <c r="BX41" s="103">
        <v>163984.96</v>
      </c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5"/>
      <c r="CN41" s="103">
        <f>-BX41</f>
        <v>-163984.96</v>
      </c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6"/>
    </row>
    <row r="42" spans="1:107" ht="24" customHeight="1">
      <c r="A42" s="116" t="s">
        <v>358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7"/>
      <c r="AF42" s="97" t="s">
        <v>73</v>
      </c>
      <c r="AG42" s="98"/>
      <c r="AH42" s="98"/>
      <c r="AI42" s="98"/>
      <c r="AJ42" s="99"/>
      <c r="AK42" s="23"/>
      <c r="AL42" s="113" t="s">
        <v>356</v>
      </c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22"/>
      <c r="BB42" s="103" t="s">
        <v>157</v>
      </c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5"/>
      <c r="BX42" s="103">
        <v>50.72</v>
      </c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5"/>
      <c r="CN42" s="246">
        <f>-BX42</f>
        <v>-50.72</v>
      </c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7"/>
    </row>
    <row r="43" spans="1:107" ht="46.5" customHeight="1">
      <c r="A43" s="116" t="s">
        <v>359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7"/>
      <c r="AF43" s="97" t="s">
        <v>73</v>
      </c>
      <c r="AG43" s="98"/>
      <c r="AH43" s="98"/>
      <c r="AI43" s="98"/>
      <c r="AJ43" s="99"/>
      <c r="AK43" s="23"/>
      <c r="AL43" s="113" t="s">
        <v>238</v>
      </c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22"/>
      <c r="BB43" s="103" t="s">
        <v>157</v>
      </c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5"/>
      <c r="BX43" s="103" t="s">
        <v>157</v>
      </c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5"/>
      <c r="CN43" s="246" t="s">
        <v>157</v>
      </c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7"/>
    </row>
    <row r="44" spans="1:107" ht="37.5" customHeight="1" hidden="1">
      <c r="A44" s="118" t="s">
        <v>211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9"/>
      <c r="AF44" s="100" t="s">
        <v>73</v>
      </c>
      <c r="AG44" s="101"/>
      <c r="AH44" s="101"/>
      <c r="AI44" s="101"/>
      <c r="AJ44" s="102"/>
      <c r="AK44" s="24"/>
      <c r="AL44" s="127" t="s">
        <v>212</v>
      </c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62"/>
      <c r="BA44" s="43"/>
      <c r="BB44" s="125" t="s">
        <v>157</v>
      </c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42"/>
      <c r="BT44" s="42"/>
      <c r="BU44" s="42"/>
      <c r="BV44" s="42"/>
      <c r="BW44" s="61"/>
      <c r="BX44" s="125" t="s">
        <v>157</v>
      </c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33"/>
      <c r="CN44" s="126" t="s">
        <v>157</v>
      </c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248"/>
    </row>
    <row r="45" spans="1:107" ht="36.75" customHeight="1" hidden="1">
      <c r="A45" s="120" t="s">
        <v>211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1"/>
      <c r="AF45" s="97" t="s">
        <v>73</v>
      </c>
      <c r="AG45" s="98"/>
      <c r="AH45" s="98"/>
      <c r="AI45" s="98"/>
      <c r="AJ45" s="99"/>
      <c r="AK45" s="23"/>
      <c r="AL45" s="113" t="s">
        <v>213</v>
      </c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44"/>
      <c r="BA45" s="22"/>
      <c r="BB45" s="103" t="s">
        <v>157</v>
      </c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31"/>
      <c r="BT45" s="31"/>
      <c r="BU45" s="31"/>
      <c r="BV45" s="31"/>
      <c r="BW45" s="32"/>
      <c r="BX45" s="103" t="s">
        <v>157</v>
      </c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5"/>
      <c r="CN45" s="104" t="s">
        <v>157</v>
      </c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6"/>
    </row>
    <row r="46" spans="1:107" ht="34.5" customHeight="1" hidden="1">
      <c r="A46" s="120" t="s">
        <v>211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1"/>
      <c r="AF46" s="97" t="s">
        <v>73</v>
      </c>
      <c r="AG46" s="98"/>
      <c r="AH46" s="98"/>
      <c r="AI46" s="98"/>
      <c r="AJ46" s="99"/>
      <c r="AK46" s="23"/>
      <c r="AL46" s="113" t="s">
        <v>228</v>
      </c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44"/>
      <c r="BA46" s="22"/>
      <c r="BB46" s="103" t="s">
        <v>157</v>
      </c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31"/>
      <c r="BT46" s="31"/>
      <c r="BU46" s="31"/>
      <c r="BV46" s="31"/>
      <c r="BW46" s="32"/>
      <c r="BX46" s="103" t="s">
        <v>157</v>
      </c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5"/>
      <c r="CN46" s="104" t="s">
        <v>157</v>
      </c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6"/>
    </row>
    <row r="47" spans="1:107" ht="34.5" customHeight="1">
      <c r="A47" s="227" t="s">
        <v>151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8"/>
      <c r="AF47" s="100" t="s">
        <v>73</v>
      </c>
      <c r="AG47" s="101"/>
      <c r="AH47" s="101"/>
      <c r="AI47" s="101"/>
      <c r="AJ47" s="102"/>
      <c r="AK47" s="24"/>
      <c r="AL47" s="127" t="s">
        <v>1</v>
      </c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62"/>
      <c r="BA47" s="43"/>
      <c r="BB47" s="125">
        <v>20400</v>
      </c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42"/>
      <c r="BT47" s="42"/>
      <c r="BU47" s="42"/>
      <c r="BV47" s="42"/>
      <c r="BW47" s="61"/>
      <c r="BX47" s="125">
        <f>BX48</f>
        <v>7423.68</v>
      </c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33"/>
      <c r="CN47" s="126">
        <f>BB47-BX47</f>
        <v>12976.32</v>
      </c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248"/>
    </row>
    <row r="48" spans="1:107" s="20" customFormat="1" ht="34.5" customHeight="1">
      <c r="A48" s="227" t="s">
        <v>151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8"/>
      <c r="AF48" s="100" t="s">
        <v>73</v>
      </c>
      <c r="AG48" s="101"/>
      <c r="AH48" s="101"/>
      <c r="AI48" s="101"/>
      <c r="AJ48" s="102"/>
      <c r="AK48" s="24"/>
      <c r="AL48" s="127" t="s">
        <v>197</v>
      </c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25">
        <v>20400</v>
      </c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33"/>
      <c r="BX48" s="125">
        <f>BX49+BX50</f>
        <v>7423.68</v>
      </c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33"/>
      <c r="CN48" s="126">
        <f>BB48-BX48</f>
        <v>12976.32</v>
      </c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248"/>
    </row>
    <row r="49" spans="1:107" s="20" customFormat="1" ht="45.75" customHeight="1">
      <c r="A49" s="116" t="s">
        <v>360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  <c r="AF49" s="97" t="s">
        <v>73</v>
      </c>
      <c r="AG49" s="98"/>
      <c r="AH49" s="98"/>
      <c r="AI49" s="98"/>
      <c r="AJ49" s="99"/>
      <c r="AK49" s="23"/>
      <c r="AL49" s="113" t="s">
        <v>198</v>
      </c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22"/>
      <c r="BB49" s="103" t="s">
        <v>157</v>
      </c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5"/>
      <c r="BX49" s="103">
        <v>7224.97</v>
      </c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5"/>
      <c r="CN49" s="114">
        <f>-BX49</f>
        <v>-7224.97</v>
      </c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5"/>
    </row>
    <row r="50" spans="1:107" s="20" customFormat="1" ht="35.25" customHeight="1">
      <c r="A50" s="116" t="s">
        <v>362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7"/>
      <c r="AF50" s="97" t="s">
        <v>73</v>
      </c>
      <c r="AG50" s="98"/>
      <c r="AH50" s="98"/>
      <c r="AI50" s="98"/>
      <c r="AJ50" s="99"/>
      <c r="AK50" s="23"/>
      <c r="AL50" s="113" t="s">
        <v>361</v>
      </c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22"/>
      <c r="BB50" s="103" t="s">
        <v>157</v>
      </c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5"/>
      <c r="BX50" s="103">
        <v>198.71</v>
      </c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5"/>
      <c r="CN50" s="114">
        <f>-BX50</f>
        <v>-198.71</v>
      </c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5"/>
    </row>
    <row r="51" spans="1:107" ht="47.25" customHeight="1">
      <c r="A51" s="116" t="s">
        <v>363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7"/>
      <c r="AF51" s="97" t="s">
        <v>87</v>
      </c>
      <c r="AG51" s="98"/>
      <c r="AH51" s="98"/>
      <c r="AI51" s="98"/>
      <c r="AJ51" s="99"/>
      <c r="AK51" s="23"/>
      <c r="AL51" s="113" t="s">
        <v>237</v>
      </c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9"/>
      <c r="BB51" s="103" t="s">
        <v>157</v>
      </c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5"/>
      <c r="BX51" s="103" t="s">
        <v>157</v>
      </c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5"/>
      <c r="CN51" s="114" t="s">
        <v>157</v>
      </c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5"/>
    </row>
    <row r="52" spans="1:107" ht="38.25" customHeight="1">
      <c r="A52" s="118" t="s">
        <v>214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9"/>
      <c r="AF52" s="100" t="s">
        <v>73</v>
      </c>
      <c r="AG52" s="101"/>
      <c r="AH52" s="101"/>
      <c r="AI52" s="101"/>
      <c r="AJ52" s="102"/>
      <c r="AK52" s="24"/>
      <c r="AL52" s="127" t="s">
        <v>215</v>
      </c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62"/>
      <c r="BA52" s="43"/>
      <c r="BB52" s="125" t="s">
        <v>157</v>
      </c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42"/>
      <c r="BT52" s="42"/>
      <c r="BU52" s="42"/>
      <c r="BV52" s="42"/>
      <c r="BW52" s="61"/>
      <c r="BX52" s="125">
        <f>BX53</f>
        <v>-10.18</v>
      </c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33"/>
      <c r="CN52" s="128">
        <f>-BX52</f>
        <v>10.18</v>
      </c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224"/>
    </row>
    <row r="53" spans="1:107" ht="58.5" customHeight="1">
      <c r="A53" s="120" t="s">
        <v>365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1"/>
      <c r="AF53" s="97" t="s">
        <v>73</v>
      </c>
      <c r="AG53" s="98"/>
      <c r="AH53" s="98"/>
      <c r="AI53" s="98"/>
      <c r="AJ53" s="99"/>
      <c r="AK53" s="23"/>
      <c r="AL53" s="113" t="s">
        <v>216</v>
      </c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44"/>
      <c r="BA53" s="22"/>
      <c r="BB53" s="103" t="s">
        <v>157</v>
      </c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31"/>
      <c r="BT53" s="31"/>
      <c r="BU53" s="31"/>
      <c r="BV53" s="31"/>
      <c r="BW53" s="32"/>
      <c r="BX53" s="103">
        <v>-10.18</v>
      </c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5"/>
      <c r="CN53" s="114">
        <f>-BX53</f>
        <v>10.18</v>
      </c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5"/>
    </row>
    <row r="54" spans="1:107" ht="24" customHeight="1" hidden="1">
      <c r="A54" s="120" t="s">
        <v>366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1"/>
      <c r="AF54" s="97" t="s">
        <v>73</v>
      </c>
      <c r="AG54" s="98"/>
      <c r="AH54" s="98"/>
      <c r="AI54" s="98"/>
      <c r="AJ54" s="99"/>
      <c r="AK54" s="23"/>
      <c r="AL54" s="113" t="s">
        <v>364</v>
      </c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44"/>
      <c r="BA54" s="22"/>
      <c r="BB54" s="103" t="s">
        <v>157</v>
      </c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31"/>
      <c r="BT54" s="31"/>
      <c r="BU54" s="31"/>
      <c r="BV54" s="31"/>
      <c r="BW54" s="32"/>
      <c r="BX54" s="103" t="s">
        <v>157</v>
      </c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5"/>
      <c r="CN54" s="114" t="s">
        <v>157</v>
      </c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5"/>
    </row>
    <row r="55" spans="1:107" ht="24" customHeight="1">
      <c r="A55" s="118" t="s">
        <v>46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9"/>
      <c r="AF55" s="100" t="s">
        <v>73</v>
      </c>
      <c r="AG55" s="101"/>
      <c r="AH55" s="101"/>
      <c r="AI55" s="101"/>
      <c r="AJ55" s="102"/>
      <c r="AK55" s="24"/>
      <c r="AL55" s="127" t="s">
        <v>233</v>
      </c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62"/>
      <c r="BA55" s="43"/>
      <c r="BB55" s="125" t="s">
        <v>157</v>
      </c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42"/>
      <c r="BT55" s="42"/>
      <c r="BU55" s="42"/>
      <c r="BV55" s="42"/>
      <c r="BW55" s="61"/>
      <c r="BX55" s="125">
        <f>BX56+BX57</f>
        <v>35322.37</v>
      </c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33"/>
      <c r="CN55" s="128">
        <f>-BX55</f>
        <v>-35322.37</v>
      </c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224"/>
    </row>
    <row r="56" spans="1:107" ht="36" customHeight="1">
      <c r="A56" s="120" t="s">
        <v>368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1"/>
      <c r="AF56" s="97" t="s">
        <v>73</v>
      </c>
      <c r="AG56" s="98"/>
      <c r="AH56" s="98"/>
      <c r="AI56" s="98"/>
      <c r="AJ56" s="99"/>
      <c r="AK56" s="23"/>
      <c r="AL56" s="113" t="s">
        <v>234</v>
      </c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44"/>
      <c r="BA56" s="22"/>
      <c r="BB56" s="103" t="s">
        <v>157</v>
      </c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31"/>
      <c r="BT56" s="31"/>
      <c r="BU56" s="31"/>
      <c r="BV56" s="31"/>
      <c r="BW56" s="32"/>
      <c r="BX56" s="103">
        <v>35312.19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5"/>
      <c r="CN56" s="114">
        <f>-BX56</f>
        <v>-35312.19</v>
      </c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5"/>
    </row>
    <row r="57" spans="1:107" ht="24" customHeight="1">
      <c r="A57" s="120" t="s">
        <v>369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1"/>
      <c r="AF57" s="97" t="s">
        <v>73</v>
      </c>
      <c r="AG57" s="98"/>
      <c r="AH57" s="98"/>
      <c r="AI57" s="98"/>
      <c r="AJ57" s="99"/>
      <c r="AK57" s="23"/>
      <c r="AL57" s="113" t="s">
        <v>367</v>
      </c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44"/>
      <c r="BA57" s="22"/>
      <c r="BB57" s="103" t="s">
        <v>157</v>
      </c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31"/>
      <c r="BT57" s="31"/>
      <c r="BU57" s="31"/>
      <c r="BV57" s="31"/>
      <c r="BW57" s="32"/>
      <c r="BX57" s="103">
        <v>10.18</v>
      </c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5"/>
      <c r="CN57" s="114">
        <f>-BX57</f>
        <v>-10.18</v>
      </c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5"/>
    </row>
    <row r="58" spans="1:107" ht="14.25" customHeight="1">
      <c r="A58" s="257" t="s">
        <v>83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8"/>
      <c r="AF58" s="131" t="s">
        <v>73</v>
      </c>
      <c r="AG58" s="123"/>
      <c r="AH58" s="123"/>
      <c r="AI58" s="123"/>
      <c r="AJ58" s="124"/>
      <c r="AK58" s="28"/>
      <c r="AL58" s="122" t="s">
        <v>2</v>
      </c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46"/>
      <c r="BA58" s="27"/>
      <c r="BB58" s="129">
        <f>BB59</f>
        <v>473400</v>
      </c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34"/>
      <c r="BT58" s="34"/>
      <c r="BU58" s="34"/>
      <c r="BV58" s="34"/>
      <c r="BW58" s="30"/>
      <c r="BX58" s="129">
        <f>BX59</f>
        <v>727477.3700000001</v>
      </c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67"/>
      <c r="CN58" s="129">
        <f>BB58-BX58</f>
        <v>-254077.3700000001</v>
      </c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202"/>
    </row>
    <row r="59" spans="1:107" ht="15" customHeight="1">
      <c r="A59" s="257" t="s">
        <v>83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8"/>
      <c r="AF59" s="131" t="s">
        <v>73</v>
      </c>
      <c r="AG59" s="123"/>
      <c r="AH59" s="123"/>
      <c r="AI59" s="123"/>
      <c r="AJ59" s="124"/>
      <c r="AK59" s="28"/>
      <c r="AL59" s="122" t="s">
        <v>201</v>
      </c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4"/>
      <c r="BB59" s="129">
        <v>473400</v>
      </c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67"/>
      <c r="BX59" s="129">
        <f>BX60+BX61+BX62</f>
        <v>727477.3700000001</v>
      </c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67"/>
      <c r="CN59" s="107">
        <f>BB59-BX59</f>
        <v>-254077.3700000001</v>
      </c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8"/>
    </row>
    <row r="60" spans="1:107" ht="24" customHeight="1">
      <c r="A60" s="163" t="s">
        <v>370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4"/>
      <c r="AF60" s="97" t="s">
        <v>73</v>
      </c>
      <c r="AG60" s="98"/>
      <c r="AH60" s="98"/>
      <c r="AI60" s="98"/>
      <c r="AJ60" s="99"/>
      <c r="AK60" s="23"/>
      <c r="AL60" s="113" t="s">
        <v>200</v>
      </c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9"/>
      <c r="BB60" s="103" t="s">
        <v>157</v>
      </c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5"/>
      <c r="BX60" s="103">
        <v>727061.26</v>
      </c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5"/>
      <c r="CN60" s="114">
        <f>-BX60</f>
        <v>-727061.26</v>
      </c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5"/>
    </row>
    <row r="61" spans="1:107" ht="23.25" customHeight="1">
      <c r="A61" s="120" t="s">
        <v>373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1"/>
      <c r="AF61" s="97" t="s">
        <v>73</v>
      </c>
      <c r="AG61" s="98"/>
      <c r="AH61" s="98"/>
      <c r="AI61" s="98"/>
      <c r="AJ61" s="99"/>
      <c r="AK61" s="23"/>
      <c r="AL61" s="113" t="s">
        <v>371</v>
      </c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9"/>
      <c r="BB61" s="103" t="s">
        <v>157</v>
      </c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5"/>
      <c r="BX61" s="103">
        <v>78.81</v>
      </c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5"/>
      <c r="CN61" s="114">
        <f>-BX61</f>
        <v>-78.81</v>
      </c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5"/>
    </row>
    <row r="62" spans="1:107" ht="34.5" customHeight="1">
      <c r="A62" s="120" t="s">
        <v>374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1"/>
      <c r="AF62" s="97" t="s">
        <v>73</v>
      </c>
      <c r="AG62" s="98"/>
      <c r="AH62" s="98"/>
      <c r="AI62" s="98"/>
      <c r="AJ62" s="99"/>
      <c r="AK62" s="23"/>
      <c r="AL62" s="113" t="s">
        <v>199</v>
      </c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9"/>
      <c r="BB62" s="103" t="s">
        <v>157</v>
      </c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5"/>
      <c r="BX62" s="103">
        <v>337.3</v>
      </c>
      <c r="BY62" s="249"/>
      <c r="BZ62" s="249"/>
      <c r="CA62" s="249"/>
      <c r="CB62" s="249"/>
      <c r="CC62" s="249"/>
      <c r="CD62" s="249"/>
      <c r="CE62" s="249"/>
      <c r="CF62" s="249"/>
      <c r="CG62" s="249"/>
      <c r="CH62" s="249"/>
      <c r="CI62" s="249"/>
      <c r="CJ62" s="249"/>
      <c r="CK62" s="249"/>
      <c r="CL62" s="249"/>
      <c r="CM62" s="250"/>
      <c r="CN62" s="114">
        <f>-BX62</f>
        <v>-337.3</v>
      </c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5"/>
    </row>
    <row r="63" spans="1:107" ht="24" customHeight="1" hidden="1">
      <c r="A63" s="225" t="s">
        <v>202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6"/>
      <c r="AF63" s="131" t="s">
        <v>73</v>
      </c>
      <c r="AG63" s="123"/>
      <c r="AH63" s="123"/>
      <c r="AI63" s="123"/>
      <c r="AJ63" s="124"/>
      <c r="AK63" s="63"/>
      <c r="AL63" s="122" t="s">
        <v>203</v>
      </c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64"/>
      <c r="BA63" s="65"/>
      <c r="BB63" s="129" t="s">
        <v>157</v>
      </c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34"/>
      <c r="BT63" s="34"/>
      <c r="BU63" s="34"/>
      <c r="BV63" s="34"/>
      <c r="BW63" s="30"/>
      <c r="BX63" s="129" t="s">
        <v>157</v>
      </c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67"/>
      <c r="CN63" s="129" t="s">
        <v>157</v>
      </c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202"/>
    </row>
    <row r="64" spans="1:107" ht="26.25" customHeight="1" hidden="1">
      <c r="A64" s="150" t="s">
        <v>375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1"/>
      <c r="AF64" s="97" t="s">
        <v>73</v>
      </c>
      <c r="AG64" s="98"/>
      <c r="AH64" s="98"/>
      <c r="AI64" s="98"/>
      <c r="AJ64" s="99"/>
      <c r="AK64" s="23"/>
      <c r="AL64" s="113" t="s">
        <v>204</v>
      </c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44"/>
      <c r="BA64" s="22"/>
      <c r="BB64" s="103" t="s">
        <v>157</v>
      </c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31"/>
      <c r="BT64" s="31"/>
      <c r="BU64" s="31"/>
      <c r="BV64" s="31"/>
      <c r="BW64" s="32"/>
      <c r="BX64" s="103" t="s">
        <v>157</v>
      </c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5"/>
      <c r="CN64" s="103" t="s">
        <v>157</v>
      </c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6"/>
    </row>
    <row r="65" spans="1:107" ht="24" customHeight="1" hidden="1">
      <c r="A65" s="150" t="s">
        <v>376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1"/>
      <c r="AF65" s="97" t="s">
        <v>73</v>
      </c>
      <c r="AG65" s="98"/>
      <c r="AH65" s="98"/>
      <c r="AI65" s="98"/>
      <c r="AJ65" s="99"/>
      <c r="AK65" s="23"/>
      <c r="AL65" s="113" t="s">
        <v>372</v>
      </c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44"/>
      <c r="BA65" s="22"/>
      <c r="BB65" s="103" t="s">
        <v>157</v>
      </c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31"/>
      <c r="BT65" s="31"/>
      <c r="BU65" s="31"/>
      <c r="BV65" s="31"/>
      <c r="BW65" s="32"/>
      <c r="BX65" s="103" t="s">
        <v>157</v>
      </c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5"/>
      <c r="CN65" s="103" t="s">
        <v>157</v>
      </c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6"/>
    </row>
    <row r="66" spans="1:107" ht="23.25" customHeight="1" hidden="1">
      <c r="A66" s="150" t="s">
        <v>377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1"/>
      <c r="AF66" s="97" t="s">
        <v>73</v>
      </c>
      <c r="AG66" s="98"/>
      <c r="AH66" s="98"/>
      <c r="AI66" s="98"/>
      <c r="AJ66" s="99"/>
      <c r="AK66" s="23"/>
      <c r="AL66" s="113" t="s">
        <v>205</v>
      </c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44"/>
      <c r="BA66" s="22"/>
      <c r="BB66" s="103" t="s">
        <v>157</v>
      </c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31"/>
      <c r="BT66" s="31"/>
      <c r="BU66" s="31"/>
      <c r="BV66" s="31"/>
      <c r="BW66" s="32"/>
      <c r="BX66" s="103" t="s">
        <v>157</v>
      </c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5"/>
      <c r="CN66" s="103" t="s">
        <v>157</v>
      </c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6"/>
    </row>
    <row r="67" spans="1:107" ht="14.25" customHeight="1" hidden="1">
      <c r="A67" s="150" t="s">
        <v>202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1"/>
      <c r="AF67" s="97" t="s">
        <v>73</v>
      </c>
      <c r="AG67" s="98"/>
      <c r="AH67" s="98"/>
      <c r="AI67" s="98"/>
      <c r="AJ67" s="99"/>
      <c r="AK67" s="23"/>
      <c r="AL67" s="113" t="s">
        <v>221</v>
      </c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44"/>
      <c r="BA67" s="22"/>
      <c r="BB67" s="103" t="s">
        <v>157</v>
      </c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31"/>
      <c r="BT67" s="31"/>
      <c r="BU67" s="31"/>
      <c r="BV67" s="31"/>
      <c r="BW67" s="32"/>
      <c r="BX67" s="103" t="s">
        <v>157</v>
      </c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5"/>
      <c r="CN67" s="103" t="s">
        <v>157</v>
      </c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6"/>
    </row>
    <row r="68" spans="1:107" ht="12.75" customHeight="1">
      <c r="A68" s="148" t="s">
        <v>84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9"/>
      <c r="AF68" s="146" t="s">
        <v>73</v>
      </c>
      <c r="AG68" s="147"/>
      <c r="AH68" s="147"/>
      <c r="AI68" s="147"/>
      <c r="AJ68" s="147"/>
      <c r="AK68" s="147"/>
      <c r="AL68" s="143" t="s">
        <v>94</v>
      </c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5"/>
      <c r="BB68" s="199">
        <f>BB69+BB75</f>
        <v>5857700</v>
      </c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>
        <f>BX69+BX75</f>
        <v>776639.62</v>
      </c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>
        <f>BB68-BX68</f>
        <v>5081060.38</v>
      </c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203"/>
    </row>
    <row r="69" spans="1:107" ht="15.75" customHeight="1">
      <c r="A69" s="257" t="s">
        <v>152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8"/>
      <c r="AF69" s="111" t="s">
        <v>73</v>
      </c>
      <c r="AG69" s="112"/>
      <c r="AH69" s="112"/>
      <c r="AI69" s="112"/>
      <c r="AJ69" s="112"/>
      <c r="AK69" s="112"/>
      <c r="AL69" s="122" t="s">
        <v>180</v>
      </c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4"/>
      <c r="BB69" s="107">
        <f>BB70</f>
        <v>263800</v>
      </c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>
        <f>BX70</f>
        <v>-1513.86</v>
      </c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>
        <f>BB69-BX69</f>
        <v>265313.86</v>
      </c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8"/>
    </row>
    <row r="70" spans="1:107" ht="36.75" customHeight="1">
      <c r="A70" s="157" t="s">
        <v>340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8"/>
      <c r="AF70" s="111" t="s">
        <v>73</v>
      </c>
      <c r="AG70" s="112"/>
      <c r="AH70" s="112"/>
      <c r="AI70" s="112"/>
      <c r="AJ70" s="112"/>
      <c r="AK70" s="112"/>
      <c r="AL70" s="122" t="s">
        <v>97</v>
      </c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4"/>
      <c r="BB70" s="107">
        <v>263800</v>
      </c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>
        <f>BX71+BX72+BX74</f>
        <v>-1513.86</v>
      </c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>
        <f>BB70-BX70</f>
        <v>265313.86</v>
      </c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8"/>
    </row>
    <row r="71" spans="1:107" ht="57.75" customHeight="1">
      <c r="A71" s="139" t="s">
        <v>378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40"/>
      <c r="AF71" s="180" t="s">
        <v>73</v>
      </c>
      <c r="AG71" s="132"/>
      <c r="AH71" s="132"/>
      <c r="AI71" s="132"/>
      <c r="AJ71" s="132"/>
      <c r="AK71" s="132"/>
      <c r="AL71" s="113" t="s">
        <v>91</v>
      </c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9"/>
      <c r="BB71" s="114" t="s">
        <v>157</v>
      </c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>
        <v>-1837.43</v>
      </c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>
        <f>-BX71</f>
        <v>1837.43</v>
      </c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5"/>
    </row>
    <row r="72" spans="1:107" ht="37.5" customHeight="1">
      <c r="A72" s="139" t="s">
        <v>379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40"/>
      <c r="AF72" s="97" t="s">
        <v>73</v>
      </c>
      <c r="AG72" s="98"/>
      <c r="AH72" s="98"/>
      <c r="AI72" s="98"/>
      <c r="AJ72" s="99"/>
      <c r="AK72" s="23"/>
      <c r="AL72" s="113" t="s">
        <v>381</v>
      </c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9"/>
      <c r="BB72" s="103" t="s">
        <v>157</v>
      </c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5"/>
      <c r="BX72" s="103">
        <v>274.17</v>
      </c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5"/>
      <c r="CN72" s="114">
        <f>-BX72</f>
        <v>-274.17</v>
      </c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5"/>
    </row>
    <row r="73" spans="1:107" ht="58.5" customHeight="1">
      <c r="A73" s="139" t="s">
        <v>380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40"/>
      <c r="AF73" s="97" t="s">
        <v>73</v>
      </c>
      <c r="AG73" s="98"/>
      <c r="AH73" s="98"/>
      <c r="AI73" s="98"/>
      <c r="AJ73" s="99"/>
      <c r="AK73" s="23"/>
      <c r="AL73" s="113" t="s">
        <v>337</v>
      </c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3"/>
      <c r="BA73" s="94"/>
      <c r="BB73" s="103" t="s">
        <v>157</v>
      </c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95"/>
      <c r="BT73" s="95"/>
      <c r="BU73" s="95"/>
      <c r="BV73" s="95"/>
      <c r="BW73" s="96"/>
      <c r="BX73" s="103" t="s">
        <v>157</v>
      </c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5"/>
      <c r="CN73" s="103" t="s">
        <v>157</v>
      </c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6"/>
    </row>
    <row r="74" spans="1:107" ht="34.5" customHeight="1">
      <c r="A74" s="139" t="s">
        <v>382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40"/>
      <c r="AF74" s="97" t="s">
        <v>92</v>
      </c>
      <c r="AG74" s="98"/>
      <c r="AH74" s="98"/>
      <c r="AI74" s="98"/>
      <c r="AJ74" s="99"/>
      <c r="AK74" s="23"/>
      <c r="AL74" s="113" t="s">
        <v>330</v>
      </c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9"/>
      <c r="BB74" s="103" t="s">
        <v>157</v>
      </c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5"/>
      <c r="BX74" s="103">
        <v>49.4</v>
      </c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5"/>
      <c r="CN74" s="114">
        <f>-BX74</f>
        <v>-49.4</v>
      </c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5"/>
    </row>
    <row r="75" spans="1:107" ht="15" customHeight="1">
      <c r="A75" s="257" t="s">
        <v>79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8"/>
      <c r="AF75" s="111" t="s">
        <v>73</v>
      </c>
      <c r="AG75" s="112"/>
      <c r="AH75" s="112"/>
      <c r="AI75" s="112"/>
      <c r="AJ75" s="112"/>
      <c r="AK75" s="112"/>
      <c r="AL75" s="122" t="s">
        <v>93</v>
      </c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4"/>
      <c r="BB75" s="107">
        <f>BB76+BB82</f>
        <v>5593900</v>
      </c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>
        <f>BX76+BX82</f>
        <v>778153.48</v>
      </c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>
        <f>BB75-BX75</f>
        <v>4815746.52</v>
      </c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8"/>
    </row>
    <row r="76" spans="1:107" ht="13.5" customHeight="1">
      <c r="A76" s="159" t="s">
        <v>341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60"/>
      <c r="AF76" s="131" t="s">
        <v>73</v>
      </c>
      <c r="AG76" s="123"/>
      <c r="AH76" s="123"/>
      <c r="AI76" s="123"/>
      <c r="AJ76" s="124"/>
      <c r="AK76" s="28"/>
      <c r="AL76" s="122" t="s">
        <v>418</v>
      </c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4"/>
      <c r="BB76" s="107">
        <f>BB77</f>
        <v>1810000</v>
      </c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>
        <f>BX77</f>
        <v>490520.76999999996</v>
      </c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>
        <f>BB76-BX76</f>
        <v>1319479.23</v>
      </c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8"/>
    </row>
    <row r="77" spans="1:107" ht="27" customHeight="1">
      <c r="A77" s="159" t="s">
        <v>394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60"/>
      <c r="AF77" s="111" t="s">
        <v>73</v>
      </c>
      <c r="AG77" s="112"/>
      <c r="AH77" s="112"/>
      <c r="AI77" s="112"/>
      <c r="AJ77" s="112"/>
      <c r="AK77" s="112"/>
      <c r="AL77" s="122" t="s">
        <v>317</v>
      </c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4"/>
      <c r="BB77" s="107">
        <v>1810000</v>
      </c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>
        <f>BX78+BX79</f>
        <v>490520.76999999996</v>
      </c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>
        <f>BB77-BX77</f>
        <v>1319479.23</v>
      </c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8"/>
    </row>
    <row r="78" spans="1:107" ht="47.25" customHeight="1">
      <c r="A78" s="120" t="s">
        <v>386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1"/>
      <c r="AF78" s="180" t="s">
        <v>73</v>
      </c>
      <c r="AG78" s="132"/>
      <c r="AH78" s="132"/>
      <c r="AI78" s="132"/>
      <c r="AJ78" s="132"/>
      <c r="AK78" s="132"/>
      <c r="AL78" s="113" t="s">
        <v>331</v>
      </c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9"/>
      <c r="BB78" s="114" t="s">
        <v>157</v>
      </c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>
        <v>490490.47</v>
      </c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>
        <f>-BX78</f>
        <v>-490490.47</v>
      </c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5"/>
    </row>
    <row r="79" spans="1:107" ht="36" customHeight="1">
      <c r="A79" s="120" t="s">
        <v>387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1"/>
      <c r="AF79" s="97" t="s">
        <v>73</v>
      </c>
      <c r="AG79" s="98"/>
      <c r="AH79" s="98"/>
      <c r="AI79" s="98"/>
      <c r="AJ79" s="99"/>
      <c r="AK79" s="23"/>
      <c r="AL79" s="113" t="s">
        <v>383</v>
      </c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9"/>
      <c r="BB79" s="103" t="s">
        <v>157</v>
      </c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5"/>
      <c r="BX79" s="103">
        <v>30.3</v>
      </c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5"/>
      <c r="CN79" s="114">
        <f>-BX79</f>
        <v>-30.3</v>
      </c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5"/>
    </row>
    <row r="80" spans="1:107" ht="48.75" customHeight="1">
      <c r="A80" s="120" t="s">
        <v>388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1"/>
      <c r="AF80" s="97" t="s">
        <v>73</v>
      </c>
      <c r="AG80" s="98"/>
      <c r="AH80" s="98"/>
      <c r="AI80" s="98"/>
      <c r="AJ80" s="99"/>
      <c r="AK80" s="23"/>
      <c r="AL80" s="113" t="s">
        <v>338</v>
      </c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9"/>
      <c r="BB80" s="103" t="s">
        <v>157</v>
      </c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5"/>
      <c r="BX80" s="103" t="s">
        <v>157</v>
      </c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5"/>
      <c r="CN80" s="114" t="s">
        <v>157</v>
      </c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5"/>
    </row>
    <row r="81" spans="1:107" ht="27.75" customHeight="1">
      <c r="A81" s="120" t="s">
        <v>385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1"/>
      <c r="AF81" s="97" t="s">
        <v>73</v>
      </c>
      <c r="AG81" s="98"/>
      <c r="AH81" s="98"/>
      <c r="AI81" s="98"/>
      <c r="AJ81" s="99"/>
      <c r="AK81" s="23"/>
      <c r="AL81" s="113" t="s">
        <v>332</v>
      </c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9"/>
      <c r="BB81" s="103" t="s">
        <v>157</v>
      </c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5"/>
      <c r="BX81" s="103" t="s">
        <v>157</v>
      </c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5"/>
      <c r="CN81" s="114" t="s">
        <v>157</v>
      </c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5"/>
    </row>
    <row r="82" spans="1:107" ht="15" customHeight="1">
      <c r="A82" s="159" t="s">
        <v>342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60"/>
      <c r="AF82" s="239" t="s">
        <v>73</v>
      </c>
      <c r="AG82" s="240"/>
      <c r="AH82" s="240"/>
      <c r="AI82" s="240"/>
      <c r="AJ82" s="241"/>
      <c r="AK82" s="29"/>
      <c r="AL82" s="122" t="s">
        <v>343</v>
      </c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4"/>
      <c r="BB82" s="107">
        <f>BB83</f>
        <v>3783900</v>
      </c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>
        <f>BX83</f>
        <v>287632.71</v>
      </c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>
        <f>BB82-BX82</f>
        <v>3496267.29</v>
      </c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8"/>
    </row>
    <row r="83" spans="1:107" ht="26.25" customHeight="1">
      <c r="A83" s="159" t="s">
        <v>333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60"/>
      <c r="AF83" s="111" t="s">
        <v>73</v>
      </c>
      <c r="AG83" s="112"/>
      <c r="AH83" s="112"/>
      <c r="AI83" s="112"/>
      <c r="AJ83" s="112"/>
      <c r="AK83" s="112"/>
      <c r="AL83" s="122" t="s">
        <v>318</v>
      </c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4"/>
      <c r="BB83" s="107">
        <v>3783900</v>
      </c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>
        <f>BX84+BX85+BX86</f>
        <v>287632.71</v>
      </c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>
        <f>BB83-BX83</f>
        <v>3496267.29</v>
      </c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8"/>
    </row>
    <row r="84" spans="1:107" ht="47.25" customHeight="1">
      <c r="A84" s="120" t="s">
        <v>389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1"/>
      <c r="AF84" s="180" t="s">
        <v>73</v>
      </c>
      <c r="AG84" s="132"/>
      <c r="AH84" s="132"/>
      <c r="AI84" s="132"/>
      <c r="AJ84" s="132"/>
      <c r="AK84" s="132"/>
      <c r="AL84" s="113" t="s">
        <v>334</v>
      </c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9"/>
      <c r="BB84" s="114" t="s">
        <v>157</v>
      </c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>
        <v>276780.02</v>
      </c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>
        <f>-BX84</f>
        <v>-276780.02</v>
      </c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5"/>
    </row>
    <row r="85" spans="1:107" ht="36.75" customHeight="1">
      <c r="A85" s="120" t="s">
        <v>390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1"/>
      <c r="AF85" s="97" t="s">
        <v>73</v>
      </c>
      <c r="AG85" s="98"/>
      <c r="AH85" s="98"/>
      <c r="AI85" s="98"/>
      <c r="AJ85" s="99"/>
      <c r="AK85" s="23"/>
      <c r="AL85" s="113" t="s">
        <v>384</v>
      </c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9"/>
      <c r="BB85" s="103" t="s">
        <v>157</v>
      </c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5"/>
      <c r="BX85" s="103">
        <v>5202.65</v>
      </c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5"/>
      <c r="CN85" s="114">
        <f>-BX85</f>
        <v>-5202.65</v>
      </c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5"/>
    </row>
    <row r="86" spans="1:107" ht="46.5" customHeight="1">
      <c r="A86" s="120" t="s">
        <v>391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1"/>
      <c r="AF86" s="97" t="s">
        <v>73</v>
      </c>
      <c r="AG86" s="98"/>
      <c r="AH86" s="98"/>
      <c r="AI86" s="98"/>
      <c r="AJ86" s="99"/>
      <c r="AK86" s="23"/>
      <c r="AL86" s="113" t="s">
        <v>339</v>
      </c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3"/>
      <c r="BA86" s="94"/>
      <c r="BB86" s="103" t="s">
        <v>157</v>
      </c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95"/>
      <c r="BT86" s="95"/>
      <c r="BU86" s="95"/>
      <c r="BV86" s="95"/>
      <c r="BW86" s="96"/>
      <c r="BX86" s="103">
        <v>5650.04</v>
      </c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5"/>
      <c r="CN86" s="103">
        <f>-BX86</f>
        <v>-5650.04</v>
      </c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6"/>
    </row>
    <row r="87" spans="1:107" ht="26.25" customHeight="1">
      <c r="A87" s="120" t="s">
        <v>392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1"/>
      <c r="AF87" s="97" t="s">
        <v>73</v>
      </c>
      <c r="AG87" s="98"/>
      <c r="AH87" s="98"/>
      <c r="AI87" s="98"/>
      <c r="AJ87" s="99"/>
      <c r="AK87" s="23"/>
      <c r="AL87" s="113" t="s">
        <v>335</v>
      </c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22"/>
      <c r="BB87" s="103" t="s">
        <v>157</v>
      </c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5"/>
      <c r="BX87" s="103" t="s">
        <v>157</v>
      </c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5"/>
      <c r="CN87" s="114" t="s">
        <v>157</v>
      </c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5"/>
    </row>
    <row r="88" spans="1:107" ht="14.25" customHeight="1">
      <c r="A88" s="141" t="s">
        <v>160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2"/>
      <c r="AF88" s="146" t="s">
        <v>73</v>
      </c>
      <c r="AG88" s="147"/>
      <c r="AH88" s="147"/>
      <c r="AI88" s="147"/>
      <c r="AJ88" s="147"/>
      <c r="AK88" s="147"/>
      <c r="AL88" s="143" t="s">
        <v>124</v>
      </c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5"/>
      <c r="BB88" s="199">
        <f>BB89</f>
        <v>30100</v>
      </c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>
        <f>BX89</f>
        <v>9100</v>
      </c>
      <c r="BY88" s="199"/>
      <c r="BZ88" s="199"/>
      <c r="CA88" s="199"/>
      <c r="CB88" s="199"/>
      <c r="CC88" s="199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>
        <f>BB88-BX88</f>
        <v>21000</v>
      </c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203"/>
    </row>
    <row r="89" spans="1:107" s="20" customFormat="1" ht="34.5" customHeight="1">
      <c r="A89" s="157" t="s">
        <v>161</v>
      </c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8"/>
      <c r="AF89" s="131" t="s">
        <v>73</v>
      </c>
      <c r="AG89" s="123"/>
      <c r="AH89" s="123"/>
      <c r="AI89" s="123"/>
      <c r="AJ89" s="124"/>
      <c r="AK89" s="28"/>
      <c r="AL89" s="122" t="s">
        <v>106</v>
      </c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4"/>
      <c r="BB89" s="107">
        <f>BB90</f>
        <v>30100</v>
      </c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>
        <f>BX90</f>
        <v>9100</v>
      </c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>
        <f>BB89-BX89</f>
        <v>21000</v>
      </c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8"/>
    </row>
    <row r="90" spans="1:107" s="20" customFormat="1" ht="48.75" customHeight="1">
      <c r="A90" s="139" t="s">
        <v>162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40"/>
      <c r="AF90" s="180" t="s">
        <v>73</v>
      </c>
      <c r="AG90" s="132"/>
      <c r="AH90" s="132"/>
      <c r="AI90" s="132"/>
      <c r="AJ90" s="132"/>
      <c r="AK90" s="132"/>
      <c r="AL90" s="113" t="s">
        <v>107</v>
      </c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9"/>
      <c r="BB90" s="114">
        <f>BB91</f>
        <v>30100</v>
      </c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>
        <f>BX91</f>
        <v>9100</v>
      </c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>
        <f>BB90-BX90</f>
        <v>21000</v>
      </c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5"/>
    </row>
    <row r="91" spans="1:107" s="20" customFormat="1" ht="47.25" customHeight="1">
      <c r="A91" s="139" t="s">
        <v>162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40"/>
      <c r="AF91" s="180" t="s">
        <v>73</v>
      </c>
      <c r="AG91" s="132"/>
      <c r="AH91" s="132"/>
      <c r="AI91" s="132"/>
      <c r="AJ91" s="132"/>
      <c r="AK91" s="132"/>
      <c r="AL91" s="113" t="s">
        <v>127</v>
      </c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9"/>
      <c r="BB91" s="114">
        <v>30100</v>
      </c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>
        <v>9100</v>
      </c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>
        <f>BB91-BX91</f>
        <v>21000</v>
      </c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5"/>
    </row>
    <row r="92" spans="1:107" s="20" customFormat="1" ht="24.75" customHeight="1" hidden="1">
      <c r="A92" s="141" t="s">
        <v>163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2"/>
      <c r="AF92" s="152" t="s">
        <v>73</v>
      </c>
      <c r="AG92" s="144"/>
      <c r="AH92" s="144"/>
      <c r="AI92" s="144"/>
      <c r="AJ92" s="145"/>
      <c r="AK92" s="25"/>
      <c r="AL92" s="143" t="s">
        <v>165</v>
      </c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45"/>
      <c r="BA92" s="40"/>
      <c r="BB92" s="168" t="s">
        <v>157</v>
      </c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51"/>
      <c r="BT92" s="51"/>
      <c r="BU92" s="51"/>
      <c r="BV92" s="51"/>
      <c r="BW92" s="51"/>
      <c r="BX92" s="168" t="str">
        <f>BX93</f>
        <v>-</v>
      </c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70"/>
      <c r="CN92" s="168" t="s">
        <v>157</v>
      </c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207"/>
    </row>
    <row r="93" spans="1:107" s="20" customFormat="1" ht="15" customHeight="1" hidden="1">
      <c r="A93" s="157" t="s">
        <v>148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8"/>
      <c r="AF93" s="131" t="s">
        <v>73</v>
      </c>
      <c r="AG93" s="123"/>
      <c r="AH93" s="123"/>
      <c r="AI93" s="123"/>
      <c r="AJ93" s="124"/>
      <c r="AK93" s="28"/>
      <c r="AL93" s="122" t="s">
        <v>166</v>
      </c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46"/>
      <c r="BA93" s="27"/>
      <c r="BB93" s="129" t="s">
        <v>157</v>
      </c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0"/>
      <c r="BU93" s="130"/>
      <c r="BV93" s="130"/>
      <c r="BW93" s="130"/>
      <c r="BX93" s="129" t="str">
        <f>BX94</f>
        <v>-</v>
      </c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0"/>
      <c r="CL93" s="130"/>
      <c r="CM93" s="167"/>
      <c r="CN93" s="129" t="s">
        <v>157</v>
      </c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202"/>
    </row>
    <row r="94" spans="1:107" s="20" customFormat="1" ht="15.75" customHeight="1" hidden="1">
      <c r="A94" s="139" t="s">
        <v>164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40"/>
      <c r="AF94" s="97" t="s">
        <v>73</v>
      </c>
      <c r="AG94" s="98"/>
      <c r="AH94" s="98"/>
      <c r="AI94" s="98"/>
      <c r="AJ94" s="99"/>
      <c r="AK94" s="23"/>
      <c r="AL94" s="113" t="s">
        <v>155</v>
      </c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44"/>
      <c r="BA94" s="22"/>
      <c r="BB94" s="103" t="s">
        <v>157</v>
      </c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3" t="str">
        <f>BX95</f>
        <v>-</v>
      </c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5"/>
      <c r="CN94" s="103" t="s">
        <v>157</v>
      </c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6"/>
    </row>
    <row r="95" spans="1:107" s="20" customFormat="1" ht="24.75" customHeight="1" hidden="1">
      <c r="A95" s="139" t="s">
        <v>189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40"/>
      <c r="AF95" s="97" t="s">
        <v>73</v>
      </c>
      <c r="AG95" s="98"/>
      <c r="AH95" s="98"/>
      <c r="AI95" s="98"/>
      <c r="AJ95" s="99"/>
      <c r="AK95" s="23"/>
      <c r="AL95" s="113" t="s">
        <v>188</v>
      </c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44"/>
      <c r="BA95" s="22"/>
      <c r="BB95" s="103" t="s">
        <v>157</v>
      </c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31"/>
      <c r="BT95" s="31"/>
      <c r="BU95" s="31"/>
      <c r="BV95" s="31"/>
      <c r="BW95" s="31"/>
      <c r="BX95" s="103" t="str">
        <f>BX96</f>
        <v>-</v>
      </c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5"/>
      <c r="CN95" s="103" t="s">
        <v>157</v>
      </c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6"/>
    </row>
    <row r="96" spans="1:107" s="20" customFormat="1" ht="24.75" customHeight="1" hidden="1">
      <c r="A96" s="139" t="s">
        <v>319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40"/>
      <c r="AF96" s="97" t="s">
        <v>73</v>
      </c>
      <c r="AG96" s="98"/>
      <c r="AH96" s="98"/>
      <c r="AI96" s="98"/>
      <c r="AJ96" s="99"/>
      <c r="AK96" s="23"/>
      <c r="AL96" s="113" t="s">
        <v>235</v>
      </c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44"/>
      <c r="BA96" s="22"/>
      <c r="BB96" s="103" t="s">
        <v>157</v>
      </c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31"/>
      <c r="BT96" s="31"/>
      <c r="BU96" s="31"/>
      <c r="BV96" s="31"/>
      <c r="BW96" s="31"/>
      <c r="BX96" s="103" t="str">
        <f>BX98</f>
        <v>-</v>
      </c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5"/>
      <c r="CN96" s="103" t="s">
        <v>157</v>
      </c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6"/>
    </row>
    <row r="97" spans="1:107" s="20" customFormat="1" ht="14.25" customHeight="1" hidden="1">
      <c r="A97" s="139" t="s">
        <v>189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40"/>
      <c r="AF97" s="97" t="s">
        <v>73</v>
      </c>
      <c r="AG97" s="98"/>
      <c r="AH97" s="98"/>
      <c r="AI97" s="98"/>
      <c r="AJ97" s="99"/>
      <c r="AK97" s="23"/>
      <c r="AL97" s="113" t="s">
        <v>156</v>
      </c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44"/>
      <c r="BA97" s="22"/>
      <c r="BB97" s="103" t="s">
        <v>157</v>
      </c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31"/>
      <c r="BT97" s="31"/>
      <c r="BU97" s="31"/>
      <c r="BV97" s="31"/>
      <c r="BW97" s="31"/>
      <c r="BX97" s="103">
        <v>0</v>
      </c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5"/>
      <c r="CN97" s="103">
        <f>-BX97</f>
        <v>0</v>
      </c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6"/>
    </row>
    <row r="98" spans="1:107" s="20" customFormat="1" ht="48" customHeight="1" hidden="1">
      <c r="A98" s="139" t="s">
        <v>393</v>
      </c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40"/>
      <c r="AF98" s="97" t="s">
        <v>73</v>
      </c>
      <c r="AG98" s="98"/>
      <c r="AH98" s="98"/>
      <c r="AI98" s="98"/>
      <c r="AJ98" s="99"/>
      <c r="AK98" s="23"/>
      <c r="AL98" s="113" t="s">
        <v>236</v>
      </c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44"/>
      <c r="BA98" s="22"/>
      <c r="BB98" s="103" t="s">
        <v>157</v>
      </c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31"/>
      <c r="BT98" s="31"/>
      <c r="BU98" s="31"/>
      <c r="BV98" s="31"/>
      <c r="BW98" s="31"/>
      <c r="BX98" s="103" t="s">
        <v>157</v>
      </c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5"/>
      <c r="CN98" s="103" t="s">
        <v>157</v>
      </c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6"/>
    </row>
    <row r="99" spans="1:107" ht="24" customHeight="1">
      <c r="A99" s="141" t="s">
        <v>167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2"/>
      <c r="AF99" s="152" t="s">
        <v>73</v>
      </c>
      <c r="AG99" s="144"/>
      <c r="AH99" s="144"/>
      <c r="AI99" s="144"/>
      <c r="AJ99" s="145"/>
      <c r="AK99" s="25"/>
      <c r="AL99" s="143" t="s">
        <v>108</v>
      </c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5"/>
      <c r="BB99" s="199">
        <f>BB100+BB105</f>
        <v>117600</v>
      </c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222" t="s">
        <v>157</v>
      </c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199"/>
      <c r="CJ99" s="199"/>
      <c r="CK99" s="199"/>
      <c r="CL99" s="199"/>
      <c r="CM99" s="199"/>
      <c r="CN99" s="199">
        <f>BB99</f>
        <v>117600</v>
      </c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203"/>
    </row>
    <row r="100" spans="1:132" ht="59.25" customHeight="1">
      <c r="A100" s="153" t="s">
        <v>206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4"/>
      <c r="AF100" s="111" t="s">
        <v>73</v>
      </c>
      <c r="AG100" s="112"/>
      <c r="AH100" s="112"/>
      <c r="AI100" s="112"/>
      <c r="AJ100" s="112"/>
      <c r="AK100" s="112"/>
      <c r="AL100" s="122" t="s">
        <v>210</v>
      </c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4"/>
      <c r="BB100" s="107">
        <f>BB103</f>
        <v>88100</v>
      </c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 t="s">
        <v>157</v>
      </c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>
        <f>BB100</f>
        <v>88100</v>
      </c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8"/>
      <c r="EB100" s="21"/>
    </row>
    <row r="101" spans="1:130" ht="49.5" customHeight="1">
      <c r="A101" s="155" t="s">
        <v>153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6"/>
      <c r="AF101" s="239" t="s">
        <v>73</v>
      </c>
      <c r="AG101" s="240"/>
      <c r="AH101" s="240"/>
      <c r="AI101" s="240"/>
      <c r="AJ101" s="241"/>
      <c r="AK101" s="28"/>
      <c r="AL101" s="259" t="s">
        <v>109</v>
      </c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1"/>
      <c r="BB101" s="200" t="str">
        <f>BB102</f>
        <v>-</v>
      </c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 t="str">
        <f>BX102</f>
        <v>-</v>
      </c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 t="s">
        <v>157</v>
      </c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1"/>
      <c r="DZ101" s="1">
        <v>95600</v>
      </c>
    </row>
    <row r="102" spans="1:120" ht="57" customHeight="1">
      <c r="A102" s="163" t="s">
        <v>404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4"/>
      <c r="AF102" s="180" t="s">
        <v>73</v>
      </c>
      <c r="AG102" s="132"/>
      <c r="AH102" s="132"/>
      <c r="AI102" s="132"/>
      <c r="AJ102" s="132"/>
      <c r="AK102" s="132"/>
      <c r="AL102" s="113" t="s">
        <v>45</v>
      </c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9"/>
      <c r="BB102" s="114" t="s">
        <v>157</v>
      </c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 t="s">
        <v>157</v>
      </c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 t="s">
        <v>157</v>
      </c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5"/>
      <c r="DP102" s="18"/>
    </row>
    <row r="103" spans="1:120" ht="35.25" customHeight="1">
      <c r="A103" s="161" t="s">
        <v>271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2"/>
      <c r="AF103" s="131" t="s">
        <v>73</v>
      </c>
      <c r="AG103" s="123"/>
      <c r="AH103" s="123"/>
      <c r="AI103" s="123"/>
      <c r="AJ103" s="124"/>
      <c r="AK103" s="28"/>
      <c r="AL103" s="122" t="s">
        <v>270</v>
      </c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4"/>
      <c r="BB103" s="107">
        <f>BB104</f>
        <v>88100</v>
      </c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 t="str">
        <f>BX104</f>
        <v>-</v>
      </c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>
        <f aca="true" t="shared" si="1" ref="CN103:CN108">BB103</f>
        <v>88100</v>
      </c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8"/>
      <c r="DP103" s="18"/>
    </row>
    <row r="104" spans="1:120" ht="26.25" customHeight="1">
      <c r="A104" s="139" t="s">
        <v>405</v>
      </c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40"/>
      <c r="AF104" s="97" t="s">
        <v>73</v>
      </c>
      <c r="AG104" s="98"/>
      <c r="AH104" s="98"/>
      <c r="AI104" s="98"/>
      <c r="AJ104" s="99"/>
      <c r="AK104" s="23"/>
      <c r="AL104" s="113" t="s">
        <v>269</v>
      </c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9"/>
      <c r="BB104" s="114">
        <v>88100</v>
      </c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 t="s">
        <v>157</v>
      </c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204">
        <f t="shared" si="1"/>
        <v>88100</v>
      </c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05"/>
      <c r="DP104" s="18"/>
    </row>
    <row r="105" spans="1:120" ht="24" customHeight="1">
      <c r="A105" s="141" t="s">
        <v>193</v>
      </c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2"/>
      <c r="AF105" s="152" t="s">
        <v>73</v>
      </c>
      <c r="AG105" s="144"/>
      <c r="AH105" s="144"/>
      <c r="AI105" s="144"/>
      <c r="AJ105" s="145"/>
      <c r="AK105" s="25"/>
      <c r="AL105" s="143" t="s">
        <v>190</v>
      </c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45"/>
      <c r="BA105" s="40"/>
      <c r="BB105" s="168">
        <f>BB106</f>
        <v>29500</v>
      </c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51"/>
      <c r="BT105" s="51"/>
      <c r="BU105" s="51"/>
      <c r="BV105" s="51"/>
      <c r="BW105" s="51"/>
      <c r="BX105" s="168">
        <f>BX106</f>
        <v>7255.26</v>
      </c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69"/>
      <c r="CM105" s="170"/>
      <c r="CN105" s="169">
        <f>BB105-BX105</f>
        <v>22244.739999999998</v>
      </c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69"/>
      <c r="CZ105" s="169"/>
      <c r="DA105" s="169"/>
      <c r="DB105" s="169"/>
      <c r="DC105" s="169"/>
      <c r="DP105" s="18"/>
    </row>
    <row r="106" spans="1:120" ht="36" customHeight="1">
      <c r="A106" s="155" t="s">
        <v>194</v>
      </c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6"/>
      <c r="AF106" s="239" t="s">
        <v>73</v>
      </c>
      <c r="AG106" s="240"/>
      <c r="AH106" s="240"/>
      <c r="AI106" s="240"/>
      <c r="AJ106" s="241"/>
      <c r="AK106" s="29"/>
      <c r="AL106" s="259" t="s">
        <v>191</v>
      </c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57"/>
      <c r="BA106" s="58"/>
      <c r="BB106" s="254">
        <f>BB107</f>
        <v>29500</v>
      </c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33"/>
      <c r="BT106" s="33"/>
      <c r="BU106" s="33"/>
      <c r="BV106" s="33"/>
      <c r="BW106" s="33"/>
      <c r="BX106" s="254">
        <f>BX107</f>
        <v>7255.26</v>
      </c>
      <c r="BY106" s="206"/>
      <c r="BZ106" s="206"/>
      <c r="CA106" s="206"/>
      <c r="CB106" s="206"/>
      <c r="CC106" s="206"/>
      <c r="CD106" s="206"/>
      <c r="CE106" s="206"/>
      <c r="CF106" s="206"/>
      <c r="CG106" s="206"/>
      <c r="CH106" s="206"/>
      <c r="CI106" s="206"/>
      <c r="CJ106" s="206"/>
      <c r="CK106" s="206"/>
      <c r="CL106" s="206"/>
      <c r="CM106" s="255"/>
      <c r="CN106" s="206">
        <f>BB106-BX106</f>
        <v>22244.739999999998</v>
      </c>
      <c r="CO106" s="206"/>
      <c r="CP106" s="206"/>
      <c r="CQ106" s="206"/>
      <c r="CR106" s="206"/>
      <c r="CS106" s="206"/>
      <c r="CT106" s="206"/>
      <c r="CU106" s="206"/>
      <c r="CV106" s="206"/>
      <c r="CW106" s="206"/>
      <c r="CX106" s="206"/>
      <c r="CY106" s="206"/>
      <c r="CZ106" s="206"/>
      <c r="DA106" s="206"/>
      <c r="DB106" s="206"/>
      <c r="DC106" s="206"/>
      <c r="DP106" s="18"/>
    </row>
    <row r="107" spans="1:120" ht="36" customHeight="1">
      <c r="A107" s="139" t="s">
        <v>406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40"/>
      <c r="AF107" s="97" t="s">
        <v>73</v>
      </c>
      <c r="AG107" s="98"/>
      <c r="AH107" s="98"/>
      <c r="AI107" s="98"/>
      <c r="AJ107" s="99"/>
      <c r="AK107" s="23"/>
      <c r="AL107" s="113" t="s">
        <v>192</v>
      </c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44"/>
      <c r="BA107" s="22"/>
      <c r="BB107" s="103">
        <v>29500</v>
      </c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31"/>
      <c r="BT107" s="31"/>
      <c r="BU107" s="31"/>
      <c r="BV107" s="31"/>
      <c r="BW107" s="31"/>
      <c r="BX107" s="103">
        <v>7255.26</v>
      </c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5"/>
      <c r="CN107" s="104">
        <f>BB107-BX107</f>
        <v>22244.739999999998</v>
      </c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P107" s="18"/>
    </row>
    <row r="108" spans="1:120" ht="13.5" customHeight="1">
      <c r="A108" s="141" t="s">
        <v>177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2"/>
      <c r="AF108" s="152" t="s">
        <v>73</v>
      </c>
      <c r="AG108" s="144"/>
      <c r="AH108" s="144"/>
      <c r="AI108" s="144"/>
      <c r="AJ108" s="145"/>
      <c r="AK108" s="25"/>
      <c r="AL108" s="143" t="s">
        <v>176</v>
      </c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45"/>
      <c r="BA108" s="40"/>
      <c r="BB108" s="168">
        <f>BB111</f>
        <v>10900</v>
      </c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51"/>
      <c r="BT108" s="51"/>
      <c r="BU108" s="51"/>
      <c r="BV108" s="51"/>
      <c r="BW108" s="51"/>
      <c r="BX108" s="168" t="s">
        <v>157</v>
      </c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70"/>
      <c r="CN108" s="168">
        <f t="shared" si="1"/>
        <v>10900</v>
      </c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9"/>
      <c r="DB108" s="169"/>
      <c r="DC108" s="170"/>
      <c r="DP108" s="18"/>
    </row>
    <row r="109" spans="1:120" ht="33.75" customHeight="1" hidden="1">
      <c r="A109" s="165" t="s">
        <v>302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6"/>
      <c r="AF109" s="263" t="s">
        <v>73</v>
      </c>
      <c r="AG109" s="264"/>
      <c r="AH109" s="264"/>
      <c r="AI109" s="264"/>
      <c r="AJ109" s="265"/>
      <c r="AK109" s="85"/>
      <c r="AL109" s="266" t="s">
        <v>301</v>
      </c>
      <c r="AM109" s="264"/>
      <c r="AN109" s="264"/>
      <c r="AO109" s="264"/>
      <c r="AP109" s="264"/>
      <c r="AQ109" s="264"/>
      <c r="AR109" s="264"/>
      <c r="AS109" s="264"/>
      <c r="AT109" s="264"/>
      <c r="AU109" s="264"/>
      <c r="AV109" s="264"/>
      <c r="AW109" s="264"/>
      <c r="AX109" s="264"/>
      <c r="AY109" s="264"/>
      <c r="AZ109" s="86"/>
      <c r="BA109" s="87"/>
      <c r="BB109" s="260" t="s">
        <v>157</v>
      </c>
      <c r="BC109" s="261"/>
      <c r="BD109" s="261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61"/>
      <c r="BR109" s="261"/>
      <c r="BS109" s="88"/>
      <c r="BT109" s="88"/>
      <c r="BU109" s="88"/>
      <c r="BV109" s="88"/>
      <c r="BW109" s="88"/>
      <c r="BX109" s="260" t="str">
        <f>BX110</f>
        <v>-</v>
      </c>
      <c r="BY109" s="261"/>
      <c r="BZ109" s="261"/>
      <c r="CA109" s="261"/>
      <c r="CB109" s="261"/>
      <c r="CC109" s="261"/>
      <c r="CD109" s="261"/>
      <c r="CE109" s="261"/>
      <c r="CF109" s="261"/>
      <c r="CG109" s="261"/>
      <c r="CH109" s="261"/>
      <c r="CI109" s="261"/>
      <c r="CJ109" s="261"/>
      <c r="CK109" s="261"/>
      <c r="CL109" s="261"/>
      <c r="CM109" s="262"/>
      <c r="CN109" s="260" t="s">
        <v>157</v>
      </c>
      <c r="CO109" s="261"/>
      <c r="CP109" s="261"/>
      <c r="CQ109" s="261"/>
      <c r="CR109" s="261"/>
      <c r="CS109" s="261"/>
      <c r="CT109" s="261"/>
      <c r="CU109" s="261"/>
      <c r="CV109" s="261"/>
      <c r="CW109" s="261"/>
      <c r="CX109" s="261"/>
      <c r="CY109" s="261"/>
      <c r="CZ109" s="261"/>
      <c r="DA109" s="261"/>
      <c r="DB109" s="261"/>
      <c r="DC109" s="262"/>
      <c r="DP109" s="18"/>
    </row>
    <row r="110" spans="1:120" ht="36" customHeight="1" hidden="1">
      <c r="A110" s="139" t="s">
        <v>303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40"/>
      <c r="AF110" s="97" t="s">
        <v>73</v>
      </c>
      <c r="AG110" s="98"/>
      <c r="AH110" s="98"/>
      <c r="AI110" s="98"/>
      <c r="AJ110" s="99"/>
      <c r="AK110" s="89"/>
      <c r="AL110" s="113" t="s">
        <v>300</v>
      </c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0"/>
      <c r="BA110" s="91"/>
      <c r="BB110" s="103" t="s">
        <v>157</v>
      </c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92"/>
      <c r="BT110" s="92"/>
      <c r="BU110" s="92"/>
      <c r="BV110" s="92"/>
      <c r="BW110" s="92"/>
      <c r="BX110" s="103" t="s">
        <v>157</v>
      </c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5"/>
      <c r="CN110" s="103" t="s">
        <v>157</v>
      </c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5"/>
      <c r="DP110" s="18"/>
    </row>
    <row r="111" spans="1:120" ht="25.5" customHeight="1">
      <c r="A111" s="157" t="s">
        <v>336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8"/>
      <c r="AF111" s="131" t="s">
        <v>73</v>
      </c>
      <c r="AG111" s="123"/>
      <c r="AH111" s="123"/>
      <c r="AI111" s="123"/>
      <c r="AJ111" s="124"/>
      <c r="AK111" s="28"/>
      <c r="AL111" s="122" t="s">
        <v>245</v>
      </c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46"/>
      <c r="BA111" s="27"/>
      <c r="BB111" s="129">
        <f>BB112</f>
        <v>10900</v>
      </c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34"/>
      <c r="BT111" s="34"/>
      <c r="BU111" s="34"/>
      <c r="BV111" s="34"/>
      <c r="BW111" s="34"/>
      <c r="BX111" s="129" t="str">
        <f>BX112</f>
        <v>-</v>
      </c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67"/>
      <c r="CN111" s="129">
        <f>BB111</f>
        <v>10900</v>
      </c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67"/>
      <c r="DP111" s="18"/>
    </row>
    <row r="112" spans="1:120" ht="24" customHeight="1">
      <c r="A112" s="139" t="s">
        <v>320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40"/>
      <c r="AF112" s="97" t="s">
        <v>73</v>
      </c>
      <c r="AG112" s="98"/>
      <c r="AH112" s="98"/>
      <c r="AI112" s="98"/>
      <c r="AJ112" s="99"/>
      <c r="AK112" s="23"/>
      <c r="AL112" s="113" t="s">
        <v>321</v>
      </c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44"/>
      <c r="BA112" s="22"/>
      <c r="BB112" s="103">
        <v>10900</v>
      </c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31"/>
      <c r="BT112" s="31"/>
      <c r="BU112" s="31"/>
      <c r="BV112" s="31"/>
      <c r="BW112" s="31"/>
      <c r="BX112" s="103" t="s">
        <v>157</v>
      </c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04"/>
      <c r="CJ112" s="104"/>
      <c r="CK112" s="104"/>
      <c r="CL112" s="104"/>
      <c r="CM112" s="105"/>
      <c r="CN112" s="103">
        <f>BB112</f>
        <v>10900</v>
      </c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5"/>
      <c r="DP112" s="18"/>
    </row>
    <row r="113" spans="1:120" ht="14.25" customHeight="1">
      <c r="A113" s="141" t="s">
        <v>168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2"/>
      <c r="AF113" s="152" t="s">
        <v>73</v>
      </c>
      <c r="AG113" s="144"/>
      <c r="AH113" s="144"/>
      <c r="AI113" s="144"/>
      <c r="AJ113" s="145"/>
      <c r="AK113" s="25"/>
      <c r="AL113" s="143" t="s">
        <v>126</v>
      </c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40"/>
      <c r="BB113" s="168">
        <f>BB117</f>
        <v>114000</v>
      </c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8">
        <f>BX117</f>
        <v>3994.54</v>
      </c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70"/>
      <c r="CN113" s="199">
        <f>BB113-BX113</f>
        <v>110005.46</v>
      </c>
      <c r="CO113" s="199"/>
      <c r="CP113" s="199"/>
      <c r="CQ113" s="199"/>
      <c r="CR113" s="199"/>
      <c r="CS113" s="199"/>
      <c r="CT113" s="199"/>
      <c r="CU113" s="199"/>
      <c r="CV113" s="199"/>
      <c r="CW113" s="199"/>
      <c r="CX113" s="199"/>
      <c r="CY113" s="199"/>
      <c r="CZ113" s="199"/>
      <c r="DA113" s="199"/>
      <c r="DB113" s="199"/>
      <c r="DC113" s="199"/>
      <c r="DP113" s="18"/>
    </row>
    <row r="114" spans="1:120" ht="15" customHeight="1" hidden="1">
      <c r="A114" s="157" t="s">
        <v>144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8"/>
      <c r="AF114" s="131" t="s">
        <v>73</v>
      </c>
      <c r="AG114" s="123"/>
      <c r="AH114" s="123"/>
      <c r="AI114" s="123"/>
      <c r="AJ114" s="124"/>
      <c r="AK114" s="28"/>
      <c r="AL114" s="122" t="s">
        <v>143</v>
      </c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27"/>
      <c r="BB114" s="129" t="s">
        <v>157</v>
      </c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29" t="str">
        <f>BX115</f>
        <v>-</v>
      </c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67"/>
      <c r="CN114" s="107" t="e">
        <f>-BX114</f>
        <v>#VALUE!</v>
      </c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P114" s="18"/>
    </row>
    <row r="115" spans="1:120" ht="14.25" customHeight="1" hidden="1">
      <c r="A115" s="139" t="s">
        <v>145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40"/>
      <c r="AF115" s="97" t="s">
        <v>125</v>
      </c>
      <c r="AG115" s="98"/>
      <c r="AH115" s="98"/>
      <c r="AI115" s="98"/>
      <c r="AJ115" s="99"/>
      <c r="AK115" s="23"/>
      <c r="AL115" s="113" t="s">
        <v>146</v>
      </c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44"/>
      <c r="BA115" s="22"/>
      <c r="BB115" s="103" t="s">
        <v>157</v>
      </c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3" t="str">
        <f>BX116</f>
        <v>-</v>
      </c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5"/>
      <c r="CN115" s="114" t="e">
        <f>-BX115</f>
        <v>#VALUE!</v>
      </c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P115" s="18"/>
    </row>
    <row r="116" spans="1:120" ht="15" customHeight="1" hidden="1">
      <c r="A116" s="139" t="s">
        <v>145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40"/>
      <c r="AF116" s="97" t="s">
        <v>73</v>
      </c>
      <c r="AG116" s="98"/>
      <c r="AH116" s="98"/>
      <c r="AI116" s="98"/>
      <c r="AJ116" s="99"/>
      <c r="AK116" s="23"/>
      <c r="AL116" s="113" t="s">
        <v>147</v>
      </c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44"/>
      <c r="BA116" s="22"/>
      <c r="BB116" s="103" t="s">
        <v>157</v>
      </c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3" t="s">
        <v>157</v>
      </c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5"/>
      <c r="CN116" s="114" t="e">
        <f>-BX116</f>
        <v>#VALUE!</v>
      </c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P116" s="18"/>
    </row>
    <row r="117" spans="1:120" ht="15" customHeight="1">
      <c r="A117" s="157" t="s">
        <v>246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8"/>
      <c r="AF117" s="131" t="s">
        <v>73</v>
      </c>
      <c r="AG117" s="123"/>
      <c r="AH117" s="123"/>
      <c r="AI117" s="123"/>
      <c r="AJ117" s="124"/>
      <c r="AK117" s="28"/>
      <c r="AL117" s="122" t="s">
        <v>247</v>
      </c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46"/>
      <c r="BA117" s="27"/>
      <c r="BB117" s="129">
        <f>BB118</f>
        <v>114000</v>
      </c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29">
        <f>BX118</f>
        <v>3994.54</v>
      </c>
      <c r="BY117" s="130"/>
      <c r="BZ117" s="130"/>
      <c r="CA117" s="130"/>
      <c r="CB117" s="130"/>
      <c r="CC117" s="130"/>
      <c r="CD117" s="130"/>
      <c r="CE117" s="130"/>
      <c r="CF117" s="130"/>
      <c r="CG117" s="130"/>
      <c r="CH117" s="130"/>
      <c r="CI117" s="130"/>
      <c r="CJ117" s="130"/>
      <c r="CK117" s="130"/>
      <c r="CL117" s="130"/>
      <c r="CM117" s="167"/>
      <c r="CN117" s="107">
        <f>BB117-BX117</f>
        <v>110005.46</v>
      </c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P117" s="18"/>
    </row>
    <row r="118" spans="1:120" ht="24" customHeight="1">
      <c r="A118" s="139" t="s">
        <v>407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40"/>
      <c r="AF118" s="97" t="s">
        <v>73</v>
      </c>
      <c r="AG118" s="98"/>
      <c r="AH118" s="98"/>
      <c r="AI118" s="98"/>
      <c r="AJ118" s="99"/>
      <c r="AK118" s="23"/>
      <c r="AL118" s="113" t="s">
        <v>0</v>
      </c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22"/>
      <c r="BB118" s="171">
        <v>114000</v>
      </c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03">
        <v>3994.54</v>
      </c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5"/>
      <c r="CN118" s="114">
        <f>BB118-BX118</f>
        <v>110005.46</v>
      </c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P118" s="18"/>
    </row>
    <row r="119" spans="1:120" ht="24" customHeight="1" hidden="1">
      <c r="A119" s="141" t="s">
        <v>181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2"/>
      <c r="AF119" s="152" t="s">
        <v>73</v>
      </c>
      <c r="AG119" s="144"/>
      <c r="AH119" s="144"/>
      <c r="AI119" s="144"/>
      <c r="AJ119" s="145"/>
      <c r="AK119" s="25"/>
      <c r="AL119" s="143" t="s">
        <v>182</v>
      </c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45"/>
      <c r="BA119" s="40"/>
      <c r="BB119" s="168" t="str">
        <f>BB120</f>
        <v>-</v>
      </c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51"/>
      <c r="BT119" s="51"/>
      <c r="BU119" s="51"/>
      <c r="BV119" s="51"/>
      <c r="BW119" s="51"/>
      <c r="BX119" s="168" t="str">
        <f>BX120</f>
        <v>-</v>
      </c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55"/>
      <c r="CJ119" s="52"/>
      <c r="CK119" s="52"/>
      <c r="CL119" s="52"/>
      <c r="CM119" s="52"/>
      <c r="CN119" s="168" t="s">
        <v>157</v>
      </c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P119" s="18"/>
    </row>
    <row r="120" spans="1:120" ht="24.75" customHeight="1" hidden="1">
      <c r="A120" s="139" t="s">
        <v>184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40"/>
      <c r="AF120" s="97" t="s">
        <v>73</v>
      </c>
      <c r="AG120" s="98"/>
      <c r="AH120" s="98"/>
      <c r="AI120" s="98"/>
      <c r="AJ120" s="99"/>
      <c r="AK120" s="23"/>
      <c r="AL120" s="113" t="s">
        <v>183</v>
      </c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44"/>
      <c r="BA120" s="22"/>
      <c r="BB120" s="103" t="s">
        <v>157</v>
      </c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31"/>
      <c r="BT120" s="31"/>
      <c r="BU120" s="31"/>
      <c r="BV120" s="31"/>
      <c r="BW120" s="31"/>
      <c r="BX120" s="103" t="s">
        <v>157</v>
      </c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54"/>
      <c r="CJ120" s="53"/>
      <c r="CK120" s="53"/>
      <c r="CL120" s="53"/>
      <c r="CM120" s="53"/>
      <c r="CN120" s="103" t="s">
        <v>157</v>
      </c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P120" s="18"/>
    </row>
    <row r="121" spans="1:120" ht="11.25" hidden="1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40"/>
      <c r="AF121" s="97" t="s">
        <v>73</v>
      </c>
      <c r="AG121" s="98"/>
      <c r="AH121" s="98"/>
      <c r="AI121" s="98"/>
      <c r="AJ121" s="99"/>
      <c r="AK121" s="23"/>
      <c r="AL121" s="113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44"/>
      <c r="BA121" s="22"/>
      <c r="BB121" s="103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31"/>
      <c r="BT121" s="31"/>
      <c r="BU121" s="31"/>
      <c r="BV121" s="31"/>
      <c r="BW121" s="31"/>
      <c r="BX121" s="103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54"/>
      <c r="CJ121" s="53"/>
      <c r="CK121" s="53"/>
      <c r="CL121" s="53"/>
      <c r="CM121" s="53"/>
      <c r="CN121" s="103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P121" s="18"/>
    </row>
    <row r="122" spans="1:120" ht="11.25" hidden="1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40"/>
      <c r="AF122" s="97" t="s">
        <v>73</v>
      </c>
      <c r="AG122" s="98"/>
      <c r="AH122" s="98"/>
      <c r="AI122" s="98"/>
      <c r="AJ122" s="99"/>
      <c r="AK122" s="23"/>
      <c r="AL122" s="113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44"/>
      <c r="BA122" s="22"/>
      <c r="BB122" s="103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31"/>
      <c r="BT122" s="31"/>
      <c r="BU122" s="31"/>
      <c r="BV122" s="31"/>
      <c r="BW122" s="31"/>
      <c r="BX122" s="103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54"/>
      <c r="CJ122" s="53"/>
      <c r="CK122" s="53"/>
      <c r="CL122" s="53"/>
      <c r="CM122" s="53"/>
      <c r="CN122" s="103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P122" s="18"/>
    </row>
    <row r="123" spans="1:107" ht="24.75" customHeight="1">
      <c r="A123" s="244" t="s">
        <v>185</v>
      </c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5"/>
      <c r="AF123" s="146" t="s">
        <v>73</v>
      </c>
      <c r="AG123" s="147"/>
      <c r="AH123" s="147"/>
      <c r="AI123" s="147"/>
      <c r="AJ123" s="147"/>
      <c r="AK123" s="147"/>
      <c r="AL123" s="143" t="s">
        <v>217</v>
      </c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5"/>
      <c r="BB123" s="199">
        <f>BB124</f>
        <v>2887100</v>
      </c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199"/>
      <c r="BS123" s="199"/>
      <c r="BT123" s="199"/>
      <c r="BU123" s="199"/>
      <c r="BV123" s="199"/>
      <c r="BW123" s="199"/>
      <c r="BX123" s="222">
        <f>BX124</f>
        <v>1103400</v>
      </c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/>
      <c r="CI123" s="222"/>
      <c r="CJ123" s="222"/>
      <c r="CK123" s="222"/>
      <c r="CL123" s="222"/>
      <c r="CM123" s="222"/>
      <c r="CN123" s="222">
        <f aca="true" t="shared" si="2" ref="CN123:CN130">BB123-BX123</f>
        <v>1783700</v>
      </c>
      <c r="CO123" s="222"/>
      <c r="CP123" s="222"/>
      <c r="CQ123" s="222"/>
      <c r="CR123" s="222"/>
      <c r="CS123" s="222"/>
      <c r="CT123" s="222"/>
      <c r="CU123" s="222"/>
      <c r="CV123" s="222"/>
      <c r="CW123" s="222"/>
      <c r="CX123" s="222"/>
      <c r="CY123" s="222"/>
      <c r="CZ123" s="222"/>
      <c r="DA123" s="222"/>
      <c r="DB123" s="222"/>
      <c r="DC123" s="231"/>
    </row>
    <row r="124" spans="1:107" ht="24.75" customHeight="1">
      <c r="A124" s="235" t="s">
        <v>169</v>
      </c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5"/>
      <c r="AD124" s="235"/>
      <c r="AE124" s="236"/>
      <c r="AF124" s="111" t="s">
        <v>73</v>
      </c>
      <c r="AG124" s="112"/>
      <c r="AH124" s="112"/>
      <c r="AI124" s="112"/>
      <c r="AJ124" s="112"/>
      <c r="AK124" s="112"/>
      <c r="AL124" s="122" t="s">
        <v>149</v>
      </c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4"/>
      <c r="BB124" s="107">
        <f>BB125+BB128+BB133</f>
        <v>2887100</v>
      </c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>
        <f>BX125+BX128+BX133</f>
        <v>1103400</v>
      </c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>
        <f t="shared" si="2"/>
        <v>1783700</v>
      </c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8"/>
    </row>
    <row r="125" spans="1:107" ht="24.75" customHeight="1">
      <c r="A125" s="235" t="s">
        <v>170</v>
      </c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6"/>
      <c r="AF125" s="111" t="s">
        <v>73</v>
      </c>
      <c r="AG125" s="112"/>
      <c r="AH125" s="112"/>
      <c r="AI125" s="112"/>
      <c r="AJ125" s="112"/>
      <c r="AK125" s="112"/>
      <c r="AL125" s="122" t="s">
        <v>110</v>
      </c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4"/>
      <c r="BB125" s="107">
        <f>BB126</f>
        <v>2438600</v>
      </c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>
        <f>BX126</f>
        <v>875000</v>
      </c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>
        <f t="shared" si="2"/>
        <v>1563600</v>
      </c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8"/>
    </row>
    <row r="126" spans="1:107" ht="12.75" customHeight="1">
      <c r="A126" s="120" t="s">
        <v>171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1"/>
      <c r="AF126" s="97" t="s">
        <v>73</v>
      </c>
      <c r="AG126" s="98"/>
      <c r="AH126" s="98"/>
      <c r="AI126" s="98"/>
      <c r="AJ126" s="99"/>
      <c r="AK126" s="24"/>
      <c r="AL126" s="113" t="s">
        <v>112</v>
      </c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22"/>
      <c r="BB126" s="103">
        <f>BB127</f>
        <v>2438600</v>
      </c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5"/>
      <c r="BX126" s="103">
        <f>BX127</f>
        <v>875000</v>
      </c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5"/>
      <c r="CN126" s="114">
        <f t="shared" si="2"/>
        <v>1563600</v>
      </c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5"/>
    </row>
    <row r="127" spans="1:107" ht="22.5" customHeight="1">
      <c r="A127" s="237" t="s">
        <v>408</v>
      </c>
      <c r="B127" s="237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8"/>
      <c r="AF127" s="97" t="s">
        <v>73</v>
      </c>
      <c r="AG127" s="98"/>
      <c r="AH127" s="98"/>
      <c r="AI127" s="98"/>
      <c r="AJ127" s="99"/>
      <c r="AK127" s="24"/>
      <c r="AL127" s="113" t="s">
        <v>111</v>
      </c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9"/>
      <c r="BB127" s="103">
        <v>2438600</v>
      </c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5"/>
      <c r="BX127" s="114">
        <v>875000</v>
      </c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>
        <f t="shared" si="2"/>
        <v>1563600</v>
      </c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5"/>
    </row>
    <row r="128" spans="1:107" ht="23.25" customHeight="1">
      <c r="A128" s="235" t="s">
        <v>172</v>
      </c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6"/>
      <c r="AF128" s="131" t="s">
        <v>73</v>
      </c>
      <c r="AG128" s="123"/>
      <c r="AH128" s="123"/>
      <c r="AI128" s="123"/>
      <c r="AJ128" s="124"/>
      <c r="AK128" s="28"/>
      <c r="AL128" s="122" t="s">
        <v>113</v>
      </c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4"/>
      <c r="BB128" s="107">
        <f>BB129+BB131</f>
        <v>164900</v>
      </c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>
        <f>BX130+BX131</f>
        <v>148400</v>
      </c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>
        <f t="shared" si="2"/>
        <v>16500</v>
      </c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8"/>
    </row>
    <row r="129" spans="1:107" ht="22.5" customHeight="1">
      <c r="A129" s="120" t="s">
        <v>173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1"/>
      <c r="AF129" s="97" t="s">
        <v>73</v>
      </c>
      <c r="AG129" s="98"/>
      <c r="AH129" s="98"/>
      <c r="AI129" s="98"/>
      <c r="AJ129" s="99"/>
      <c r="AK129" s="23"/>
      <c r="AL129" s="113" t="s">
        <v>114</v>
      </c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9"/>
      <c r="BB129" s="114">
        <f>BB130</f>
        <v>164700</v>
      </c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>
        <f>BX130</f>
        <v>148200</v>
      </c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>
        <f t="shared" si="2"/>
        <v>16500</v>
      </c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5"/>
    </row>
    <row r="130" spans="1:107" ht="25.5" customHeight="1">
      <c r="A130" s="120" t="s">
        <v>409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1"/>
      <c r="AF130" s="180" t="s">
        <v>73</v>
      </c>
      <c r="AG130" s="132"/>
      <c r="AH130" s="132"/>
      <c r="AI130" s="132"/>
      <c r="AJ130" s="132"/>
      <c r="AK130" s="132"/>
      <c r="AL130" s="113" t="s">
        <v>115</v>
      </c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9"/>
      <c r="BB130" s="114">
        <v>164700</v>
      </c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>
        <v>148200</v>
      </c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>
        <f t="shared" si="2"/>
        <v>16500</v>
      </c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5"/>
    </row>
    <row r="131" spans="1:107" ht="24" customHeight="1">
      <c r="A131" s="242" t="s">
        <v>207</v>
      </c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3"/>
      <c r="AF131" s="100" t="s">
        <v>73</v>
      </c>
      <c r="AG131" s="101"/>
      <c r="AH131" s="101"/>
      <c r="AI131" s="101"/>
      <c r="AJ131" s="102"/>
      <c r="AK131" s="24"/>
      <c r="AL131" s="127" t="s">
        <v>208</v>
      </c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62"/>
      <c r="BA131" s="43"/>
      <c r="BB131" s="125">
        <v>200</v>
      </c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33"/>
      <c r="BS131" s="56"/>
      <c r="BT131" s="56"/>
      <c r="BU131" s="56"/>
      <c r="BV131" s="56"/>
      <c r="BW131" s="56"/>
      <c r="BX131" s="125">
        <f>BX132</f>
        <v>200</v>
      </c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L131" s="126"/>
      <c r="CM131" s="133"/>
      <c r="CN131" s="128" t="s">
        <v>157</v>
      </c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224"/>
    </row>
    <row r="132" spans="1:107" ht="24.75" customHeight="1">
      <c r="A132" s="150" t="s">
        <v>411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1"/>
      <c r="AF132" s="97" t="s">
        <v>73</v>
      </c>
      <c r="AG132" s="98"/>
      <c r="AH132" s="98"/>
      <c r="AI132" s="98"/>
      <c r="AJ132" s="99"/>
      <c r="AK132" s="23"/>
      <c r="AL132" s="113" t="s">
        <v>209</v>
      </c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44"/>
      <c r="BA132" s="22"/>
      <c r="BB132" s="103">
        <v>200</v>
      </c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5"/>
      <c r="BS132" s="39"/>
      <c r="BT132" s="39"/>
      <c r="BU132" s="39"/>
      <c r="BV132" s="39"/>
      <c r="BW132" s="39"/>
      <c r="BX132" s="103">
        <v>200</v>
      </c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5"/>
      <c r="CN132" s="114" t="s">
        <v>157</v>
      </c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5"/>
    </row>
    <row r="133" spans="1:107" s="18" customFormat="1" ht="15" customHeight="1">
      <c r="A133" s="235" t="s">
        <v>128</v>
      </c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6"/>
      <c r="AF133" s="239" t="s">
        <v>73</v>
      </c>
      <c r="AG133" s="240"/>
      <c r="AH133" s="240"/>
      <c r="AI133" s="240"/>
      <c r="AJ133" s="241"/>
      <c r="AK133" s="29"/>
      <c r="AL133" s="112" t="s">
        <v>292</v>
      </c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07">
        <f>BB136</f>
        <v>283600</v>
      </c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>
        <f>BX136</f>
        <v>80000</v>
      </c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>
        <f>BB133-BX133</f>
        <v>203600</v>
      </c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8"/>
    </row>
    <row r="134" spans="1:107" s="41" customFormat="1" ht="36" customHeight="1" hidden="1">
      <c r="A134" s="120" t="s">
        <v>174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1"/>
      <c r="AF134" s="180" t="s">
        <v>73</v>
      </c>
      <c r="AG134" s="132"/>
      <c r="AH134" s="132"/>
      <c r="AI134" s="132"/>
      <c r="AJ134" s="132"/>
      <c r="AK134" s="132"/>
      <c r="AL134" s="132" t="s">
        <v>135</v>
      </c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 t="str">
        <f>BX135</f>
        <v>-</v>
      </c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5"/>
    </row>
    <row r="135" spans="1:107" s="20" customFormat="1" ht="36.75" customHeight="1" hidden="1">
      <c r="A135" s="120" t="s">
        <v>175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1"/>
      <c r="AF135" s="97" t="s">
        <v>73</v>
      </c>
      <c r="AG135" s="98"/>
      <c r="AH135" s="98"/>
      <c r="AI135" s="98"/>
      <c r="AJ135" s="98"/>
      <c r="AL135" s="113" t="s">
        <v>134</v>
      </c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9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 t="s">
        <v>157</v>
      </c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5"/>
    </row>
    <row r="136" spans="1:107" s="20" customFormat="1" ht="14.25" customHeight="1">
      <c r="A136" s="232" t="s">
        <v>129</v>
      </c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3"/>
      <c r="AF136" s="97" t="s">
        <v>73</v>
      </c>
      <c r="AG136" s="98"/>
      <c r="AH136" s="98"/>
      <c r="AI136" s="98"/>
      <c r="AJ136" s="99"/>
      <c r="AK136" s="23"/>
      <c r="AL136" s="113" t="s">
        <v>293</v>
      </c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44"/>
      <c r="BA136" s="22"/>
      <c r="BB136" s="234">
        <f>BB137+BB138+BB139</f>
        <v>283600</v>
      </c>
      <c r="BC136" s="234"/>
      <c r="BD136" s="234"/>
      <c r="BE136" s="234"/>
      <c r="BF136" s="234"/>
      <c r="BG136" s="234"/>
      <c r="BH136" s="234"/>
      <c r="BI136" s="234"/>
      <c r="BJ136" s="234"/>
      <c r="BK136" s="234"/>
      <c r="BL136" s="234"/>
      <c r="BM136" s="234"/>
      <c r="BN136" s="234"/>
      <c r="BO136" s="234"/>
      <c r="BP136" s="234"/>
      <c r="BQ136" s="234"/>
      <c r="BR136" s="234"/>
      <c r="BS136" s="234"/>
      <c r="BT136" s="234"/>
      <c r="BU136" s="234"/>
      <c r="BV136" s="234"/>
      <c r="BW136" s="234"/>
      <c r="BX136" s="103">
        <f>BX137</f>
        <v>80000</v>
      </c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5"/>
      <c r="CN136" s="114">
        <f>BB136-BX136</f>
        <v>203600</v>
      </c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5"/>
    </row>
    <row r="137" spans="1:107" s="20" customFormat="1" ht="21.75" customHeight="1">
      <c r="A137" s="232" t="s">
        <v>410</v>
      </c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3"/>
      <c r="AF137" s="97" t="s">
        <v>73</v>
      </c>
      <c r="AG137" s="98"/>
      <c r="AH137" s="98"/>
      <c r="AI137" s="98"/>
      <c r="AJ137" s="99"/>
      <c r="AK137" s="23"/>
      <c r="AL137" s="113" t="s">
        <v>131</v>
      </c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44"/>
      <c r="BA137" s="22"/>
      <c r="BB137" s="136">
        <v>283600</v>
      </c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8"/>
      <c r="BS137" s="60"/>
      <c r="BT137" s="60"/>
      <c r="BU137" s="60"/>
      <c r="BV137" s="60"/>
      <c r="BW137" s="59"/>
      <c r="BX137" s="103">
        <v>80000</v>
      </c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5"/>
      <c r="CN137" s="114">
        <f>BB137-BX137</f>
        <v>203600</v>
      </c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5"/>
    </row>
    <row r="138" spans="1:107" s="20" customFormat="1" ht="14.25" customHeight="1" hidden="1">
      <c r="A138" s="232" t="s">
        <v>130</v>
      </c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3"/>
      <c r="AF138" s="97" t="s">
        <v>73</v>
      </c>
      <c r="AG138" s="98"/>
      <c r="AH138" s="98"/>
      <c r="AI138" s="98"/>
      <c r="AJ138" s="99"/>
      <c r="AK138" s="23"/>
      <c r="AL138" s="113" t="s">
        <v>226</v>
      </c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44"/>
      <c r="BA138" s="22"/>
      <c r="BB138" s="136">
        <v>0</v>
      </c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8"/>
      <c r="BS138" s="60"/>
      <c r="BT138" s="60"/>
      <c r="BU138" s="60"/>
      <c r="BV138" s="60"/>
      <c r="BW138" s="59"/>
      <c r="BX138" s="246" t="s">
        <v>157</v>
      </c>
      <c r="BY138" s="246"/>
      <c r="BZ138" s="246"/>
      <c r="CA138" s="246"/>
      <c r="CB138" s="246"/>
      <c r="CC138" s="246"/>
      <c r="CD138" s="246"/>
      <c r="CE138" s="246"/>
      <c r="CF138" s="246"/>
      <c r="CG138" s="246"/>
      <c r="CH138" s="246"/>
      <c r="CI138" s="246"/>
      <c r="CJ138" s="246"/>
      <c r="CK138" s="246"/>
      <c r="CL138" s="246"/>
      <c r="CM138" s="256"/>
      <c r="CN138" s="114">
        <f>BB138</f>
        <v>0</v>
      </c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5"/>
    </row>
    <row r="139" spans="1:107" s="20" customFormat="1" ht="14.25" customHeight="1" hidden="1">
      <c r="A139" s="134" t="s">
        <v>130</v>
      </c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5"/>
      <c r="AF139" s="97" t="s">
        <v>73</v>
      </c>
      <c r="AG139" s="98"/>
      <c r="AH139" s="98"/>
      <c r="AI139" s="98"/>
      <c r="AJ139" s="99"/>
      <c r="AK139" s="23"/>
      <c r="AL139" s="113" t="s">
        <v>225</v>
      </c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44"/>
      <c r="BA139" s="22"/>
      <c r="BB139" s="136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8"/>
      <c r="BS139" s="60"/>
      <c r="BT139" s="60"/>
      <c r="BU139" s="60"/>
      <c r="BV139" s="60"/>
      <c r="BW139" s="59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5"/>
      <c r="CN139" s="114">
        <f>BB139-BX139</f>
        <v>0</v>
      </c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5"/>
    </row>
    <row r="140" spans="1:107" s="20" customFormat="1" ht="14.2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</row>
    <row r="141" spans="1:107" s="20" customFormat="1" ht="14.2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</row>
    <row r="142" spans="1:107" s="20" customFormat="1" ht="14.25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</row>
    <row r="143" spans="1:107" ht="24" customHeight="1">
      <c r="A143" s="9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</row>
  </sheetData>
  <sheetProtection/>
  <mergeCells count="791">
    <mergeCell ref="BX74:CM74"/>
    <mergeCell ref="AF110:AJ110"/>
    <mergeCell ref="AL110:AY110"/>
    <mergeCell ref="BB110:BR110"/>
    <mergeCell ref="BX110:CM110"/>
    <mergeCell ref="CN73:DC73"/>
    <mergeCell ref="AF109:AJ109"/>
    <mergeCell ref="AL109:AY109"/>
    <mergeCell ref="BB109:BR109"/>
    <mergeCell ref="BX109:CM109"/>
    <mergeCell ref="A86:AE86"/>
    <mergeCell ref="AF86:AJ86"/>
    <mergeCell ref="AL86:AY86"/>
    <mergeCell ref="BB86:BR86"/>
    <mergeCell ref="BX86:CM86"/>
    <mergeCell ref="AL16:BA16"/>
    <mergeCell ref="BB66:BR66"/>
    <mergeCell ref="BX53:CM53"/>
    <mergeCell ref="BB68:BW68"/>
    <mergeCell ref="AL70:BA70"/>
    <mergeCell ref="CN109:DC109"/>
    <mergeCell ref="CN86:DC86"/>
    <mergeCell ref="AF81:AJ81"/>
    <mergeCell ref="CN77:DC77"/>
    <mergeCell ref="AF84:AK84"/>
    <mergeCell ref="BX72:CM72"/>
    <mergeCell ref="BX80:CM80"/>
    <mergeCell ref="BB98:BR98"/>
    <mergeCell ref="BX77:CM77"/>
    <mergeCell ref="AF101:AJ101"/>
    <mergeCell ref="A15:AE15"/>
    <mergeCell ref="AF16:AK16"/>
    <mergeCell ref="A16:AE16"/>
    <mergeCell ref="A17:AE17"/>
    <mergeCell ref="AF17:AK17"/>
    <mergeCell ref="AL17:BA17"/>
    <mergeCell ref="AL15:BA15"/>
    <mergeCell ref="BX64:CM64"/>
    <mergeCell ref="BB73:BR73"/>
    <mergeCell ref="BX73:CM73"/>
    <mergeCell ref="AF108:AJ108"/>
    <mergeCell ref="BX75:CM75"/>
    <mergeCell ref="BX83:CM83"/>
    <mergeCell ref="BB106:BR106"/>
    <mergeCell ref="BX87:CM87"/>
    <mergeCell ref="BX95:CM95"/>
    <mergeCell ref="BX96:CM96"/>
    <mergeCell ref="AL132:AY132"/>
    <mergeCell ref="AF106:AJ106"/>
    <mergeCell ref="BB103:BW103"/>
    <mergeCell ref="AL101:BA101"/>
    <mergeCell ref="AL106:AY106"/>
    <mergeCell ref="AF103:AJ103"/>
    <mergeCell ref="AL103:BA103"/>
    <mergeCell ref="AF105:AJ105"/>
    <mergeCell ref="BB115:BW115"/>
    <mergeCell ref="AL127:BA127"/>
    <mergeCell ref="BX132:CM132"/>
    <mergeCell ref="A137:AE137"/>
    <mergeCell ref="AF137:AJ137"/>
    <mergeCell ref="AL137:AY137"/>
    <mergeCell ref="BB137:BR137"/>
    <mergeCell ref="BX131:CM131"/>
    <mergeCell ref="AL131:AY131"/>
    <mergeCell ref="BB135:BW135"/>
    <mergeCell ref="AL136:AY136"/>
    <mergeCell ref="A134:AE134"/>
    <mergeCell ref="BX102:CM102"/>
    <mergeCell ref="AL104:BA104"/>
    <mergeCell ref="BB100:BW100"/>
    <mergeCell ref="BB105:BR105"/>
    <mergeCell ref="AL102:BA102"/>
    <mergeCell ref="BX101:CM101"/>
    <mergeCell ref="BB102:BW102"/>
    <mergeCell ref="AL105:AY105"/>
    <mergeCell ref="AL89:BA89"/>
    <mergeCell ref="AL85:BA85"/>
    <mergeCell ref="AL83:BA83"/>
    <mergeCell ref="BB82:BW82"/>
    <mergeCell ref="AL88:BA88"/>
    <mergeCell ref="A138:AE138"/>
    <mergeCell ref="AF138:AJ138"/>
    <mergeCell ref="AL138:AY138"/>
    <mergeCell ref="BB138:BR138"/>
    <mergeCell ref="AF115:AJ115"/>
    <mergeCell ref="BB57:BR57"/>
    <mergeCell ref="BB62:BW62"/>
    <mergeCell ref="BB67:BR67"/>
    <mergeCell ref="A82:AE82"/>
    <mergeCell ref="A80:AE80"/>
    <mergeCell ref="A79:AE79"/>
    <mergeCell ref="A77:AE77"/>
    <mergeCell ref="A72:AE72"/>
    <mergeCell ref="AL79:BA79"/>
    <mergeCell ref="A78:AE78"/>
    <mergeCell ref="BB65:BR65"/>
    <mergeCell ref="BB72:BW72"/>
    <mergeCell ref="BB71:BW71"/>
    <mergeCell ref="BX69:CM69"/>
    <mergeCell ref="BB70:BW70"/>
    <mergeCell ref="AF85:AJ85"/>
    <mergeCell ref="AF73:AJ73"/>
    <mergeCell ref="AL84:BA84"/>
    <mergeCell ref="BB84:BW84"/>
    <mergeCell ref="BX84:CM84"/>
    <mergeCell ref="A75:AE75"/>
    <mergeCell ref="A74:AE74"/>
    <mergeCell ref="AF69:AK69"/>
    <mergeCell ref="AF71:AK71"/>
    <mergeCell ref="AF72:AJ72"/>
    <mergeCell ref="AL72:BA72"/>
    <mergeCell ref="A73:AE73"/>
    <mergeCell ref="AL73:AY73"/>
    <mergeCell ref="A70:AE70"/>
    <mergeCell ref="AL69:BA69"/>
    <mergeCell ref="A61:AE61"/>
    <mergeCell ref="A64:AE64"/>
    <mergeCell ref="A60:AE60"/>
    <mergeCell ref="A63:AE63"/>
    <mergeCell ref="BB61:BW61"/>
    <mergeCell ref="AF63:AJ63"/>
    <mergeCell ref="AL64:AY64"/>
    <mergeCell ref="AL62:BA62"/>
    <mergeCell ref="A56:AE56"/>
    <mergeCell ref="A58:AE58"/>
    <mergeCell ref="AF70:AK70"/>
    <mergeCell ref="AF65:AJ65"/>
    <mergeCell ref="A57:AE57"/>
    <mergeCell ref="AF57:AJ57"/>
    <mergeCell ref="AF61:AJ61"/>
    <mergeCell ref="A59:AE59"/>
    <mergeCell ref="A69:AE69"/>
    <mergeCell ref="AF60:AJ60"/>
    <mergeCell ref="A67:AE67"/>
    <mergeCell ref="A76:AE76"/>
    <mergeCell ref="AF67:AJ67"/>
    <mergeCell ref="AF62:AJ62"/>
    <mergeCell ref="A65:AE65"/>
    <mergeCell ref="AF64:AJ64"/>
    <mergeCell ref="A71:AE71"/>
    <mergeCell ref="A62:AE62"/>
    <mergeCell ref="AF68:AK68"/>
    <mergeCell ref="AF66:AJ66"/>
    <mergeCell ref="AF92:AJ92"/>
    <mergeCell ref="AL92:AY92"/>
    <mergeCell ref="BX99:CM99"/>
    <mergeCell ref="BX97:CM97"/>
    <mergeCell ref="BB96:BR96"/>
    <mergeCell ref="AL96:AY96"/>
    <mergeCell ref="AL95:AY95"/>
    <mergeCell ref="BB92:BR92"/>
    <mergeCell ref="BX94:CM94"/>
    <mergeCell ref="BX98:CM98"/>
    <mergeCell ref="AL65:AY65"/>
    <mergeCell ref="AL76:BA76"/>
    <mergeCell ref="AL61:BA61"/>
    <mergeCell ref="AL80:BA80"/>
    <mergeCell ref="AL71:BA71"/>
    <mergeCell ref="BB75:BW75"/>
    <mergeCell ref="BB78:BW78"/>
    <mergeCell ref="AL78:BA78"/>
    <mergeCell ref="AL68:BA68"/>
    <mergeCell ref="BB69:BW69"/>
    <mergeCell ref="BX93:CM93"/>
    <mergeCell ref="BX92:CM92"/>
    <mergeCell ref="BB91:BW91"/>
    <mergeCell ref="BB85:BW85"/>
    <mergeCell ref="BX89:CM89"/>
    <mergeCell ref="BX91:CM91"/>
    <mergeCell ref="BX88:CM88"/>
    <mergeCell ref="BB88:BW88"/>
    <mergeCell ref="AF79:AJ79"/>
    <mergeCell ref="AL77:BA77"/>
    <mergeCell ref="AL74:BA74"/>
    <mergeCell ref="BB76:BW76"/>
    <mergeCell ref="BB77:BW77"/>
    <mergeCell ref="AF77:AK77"/>
    <mergeCell ref="BB74:BW74"/>
    <mergeCell ref="AL75:BA75"/>
    <mergeCell ref="AF82:AJ82"/>
    <mergeCell ref="BX139:CM139"/>
    <mergeCell ref="CN139:DC139"/>
    <mergeCell ref="CN82:DC82"/>
    <mergeCell ref="CN76:DC76"/>
    <mergeCell ref="BX76:CM76"/>
    <mergeCell ref="BX138:CM138"/>
    <mergeCell ref="CN138:DC138"/>
    <mergeCell ref="BX137:CM137"/>
    <mergeCell ref="CN137:DC137"/>
    <mergeCell ref="CN75:DC75"/>
    <mergeCell ref="BX79:CM79"/>
    <mergeCell ref="BX78:CM78"/>
    <mergeCell ref="CN136:DC136"/>
    <mergeCell ref="BX106:CM106"/>
    <mergeCell ref="CN134:DC134"/>
    <mergeCell ref="BX134:CM134"/>
    <mergeCell ref="BX136:CM136"/>
    <mergeCell ref="CN135:DC135"/>
    <mergeCell ref="BX135:CM135"/>
    <mergeCell ref="AL126:AZ126"/>
    <mergeCell ref="BB130:BW130"/>
    <mergeCell ref="AL129:BA129"/>
    <mergeCell ref="AL128:BA128"/>
    <mergeCell ref="BB129:BW129"/>
    <mergeCell ref="AF116:AJ116"/>
    <mergeCell ref="AL122:AY122"/>
    <mergeCell ref="AL120:AY120"/>
    <mergeCell ref="AF122:AJ122"/>
    <mergeCell ref="AL121:AY121"/>
    <mergeCell ref="AF117:AJ117"/>
    <mergeCell ref="AL116:AY116"/>
    <mergeCell ref="AL117:AY117"/>
    <mergeCell ref="AF120:AJ120"/>
    <mergeCell ref="A37:AE37"/>
    <mergeCell ref="AF42:AJ42"/>
    <mergeCell ref="AL43:AZ43"/>
    <mergeCell ref="AL115:AY115"/>
    <mergeCell ref="AL119:AY119"/>
    <mergeCell ref="AF87:AJ87"/>
    <mergeCell ref="BB59:BW59"/>
    <mergeCell ref="AL53:AY53"/>
    <mergeCell ref="BB53:BR53"/>
    <mergeCell ref="BB49:BW49"/>
    <mergeCell ref="AF44:AJ44"/>
    <mergeCell ref="AF49:AJ49"/>
    <mergeCell ref="BB48:BW48"/>
    <mergeCell ref="AL55:AY55"/>
    <mergeCell ref="AL58:AY58"/>
    <mergeCell ref="AF56:AJ56"/>
    <mergeCell ref="A19:AE19"/>
    <mergeCell ref="A21:AE21"/>
    <mergeCell ref="BX20:CM20"/>
    <mergeCell ref="AF41:AJ41"/>
    <mergeCell ref="A23:AE23"/>
    <mergeCell ref="AF22:AJ22"/>
    <mergeCell ref="A22:AE22"/>
    <mergeCell ref="AF20:AJ20"/>
    <mergeCell ref="A27:AE27"/>
    <mergeCell ref="A24:AE24"/>
    <mergeCell ref="AL18:BA18"/>
    <mergeCell ref="AL19:BA19"/>
    <mergeCell ref="AF18:AJ18"/>
    <mergeCell ref="CN24:DC24"/>
    <mergeCell ref="A18:AE18"/>
    <mergeCell ref="BX22:CM22"/>
    <mergeCell ref="AF21:AJ21"/>
    <mergeCell ref="AL21:BA21"/>
    <mergeCell ref="AF19:AK19"/>
    <mergeCell ref="A20:AE20"/>
    <mergeCell ref="A28:AE28"/>
    <mergeCell ref="CN28:DC28"/>
    <mergeCell ref="AF28:AJ28"/>
    <mergeCell ref="BX26:CM26"/>
    <mergeCell ref="A26:AE26"/>
    <mergeCell ref="AF26:AJ26"/>
    <mergeCell ref="AL28:BA28"/>
    <mergeCell ref="BX27:CM27"/>
    <mergeCell ref="CN27:DC27"/>
    <mergeCell ref="A25:AE25"/>
    <mergeCell ref="CN43:DC43"/>
    <mergeCell ref="BX42:CM42"/>
    <mergeCell ref="BX43:CM43"/>
    <mergeCell ref="BX38:CM38"/>
    <mergeCell ref="BX30:CM30"/>
    <mergeCell ref="BX37:CM37"/>
    <mergeCell ref="A29:AE29"/>
    <mergeCell ref="CN29:DC29"/>
    <mergeCell ref="AF27:AJ27"/>
    <mergeCell ref="AF23:AK23"/>
    <mergeCell ref="CN26:DC26"/>
    <mergeCell ref="BX29:CM29"/>
    <mergeCell ref="AL27:BA27"/>
    <mergeCell ref="AF24:AK24"/>
    <mergeCell ref="BX48:CM48"/>
    <mergeCell ref="BX28:CM28"/>
    <mergeCell ref="AL23:BA23"/>
    <mergeCell ref="BB29:BW29"/>
    <mergeCell ref="AL45:AY45"/>
    <mergeCell ref="CN30:DC30"/>
    <mergeCell ref="CN39:DC39"/>
    <mergeCell ref="CN37:DC37"/>
    <mergeCell ref="CN38:DC38"/>
    <mergeCell ref="BX47:CM47"/>
    <mergeCell ref="BX32:CM32"/>
    <mergeCell ref="CN40:DC40"/>
    <mergeCell ref="BX44:CM44"/>
    <mergeCell ref="BX45:CM45"/>
    <mergeCell ref="BX39:CM39"/>
    <mergeCell ref="BB43:BW43"/>
    <mergeCell ref="AL52:AY52"/>
    <mergeCell ref="BX40:CM40"/>
    <mergeCell ref="BB44:BR44"/>
    <mergeCell ref="BB46:BR46"/>
    <mergeCell ref="AL44:AY44"/>
    <mergeCell ref="BB50:BW50"/>
    <mergeCell ref="BX49:CM49"/>
    <mergeCell ref="BB40:BW40"/>
    <mergeCell ref="BB42:BW42"/>
    <mergeCell ref="CN63:DC63"/>
    <mergeCell ref="CN62:DC62"/>
    <mergeCell ref="CN61:DC61"/>
    <mergeCell ref="BX46:CM46"/>
    <mergeCell ref="CN41:DC41"/>
    <mergeCell ref="BX52:CM52"/>
    <mergeCell ref="BX62:CM62"/>
    <mergeCell ref="BX63:CM63"/>
    <mergeCell ref="CN48:DC48"/>
    <mergeCell ref="CN59:DC59"/>
    <mergeCell ref="CN65:DC65"/>
    <mergeCell ref="CN66:DC66"/>
    <mergeCell ref="BX66:CM66"/>
    <mergeCell ref="BX67:CM67"/>
    <mergeCell ref="CN67:DC67"/>
    <mergeCell ref="BX41:CM41"/>
    <mergeCell ref="CN57:DC57"/>
    <mergeCell ref="BX61:CM61"/>
    <mergeCell ref="CN64:DC64"/>
    <mergeCell ref="BX65:CM65"/>
    <mergeCell ref="CN58:DC58"/>
    <mergeCell ref="CN46:DC46"/>
    <mergeCell ref="CN55:DC55"/>
    <mergeCell ref="CN45:DC45"/>
    <mergeCell ref="CN42:DC42"/>
    <mergeCell ref="CN47:DC47"/>
    <mergeCell ref="CN56:DC56"/>
    <mergeCell ref="CN44:DC44"/>
    <mergeCell ref="CN52:DC52"/>
    <mergeCell ref="CN51:DC51"/>
    <mergeCell ref="CN71:DC71"/>
    <mergeCell ref="CN74:DC74"/>
    <mergeCell ref="BX71:CM71"/>
    <mergeCell ref="BX68:CM68"/>
    <mergeCell ref="CN68:DC68"/>
    <mergeCell ref="BX58:CM58"/>
    <mergeCell ref="CN72:DC72"/>
    <mergeCell ref="CN60:DC60"/>
    <mergeCell ref="CN70:DC70"/>
    <mergeCell ref="BX70:CM70"/>
    <mergeCell ref="BX59:CM59"/>
    <mergeCell ref="A133:AE133"/>
    <mergeCell ref="AF130:AK130"/>
    <mergeCell ref="AL130:BA130"/>
    <mergeCell ref="A131:AE131"/>
    <mergeCell ref="AF131:AJ131"/>
    <mergeCell ref="A123:AE123"/>
    <mergeCell ref="A124:AE124"/>
    <mergeCell ref="A128:AE128"/>
    <mergeCell ref="AF121:AJ121"/>
    <mergeCell ref="AF127:AJ127"/>
    <mergeCell ref="AF126:AJ126"/>
    <mergeCell ref="BB134:BW134"/>
    <mergeCell ref="AL133:BA133"/>
    <mergeCell ref="BB133:BW133"/>
    <mergeCell ref="BB123:BW123"/>
    <mergeCell ref="AF124:AK124"/>
    <mergeCell ref="BB128:BW128"/>
    <mergeCell ref="BB131:BR131"/>
    <mergeCell ref="AL125:BA125"/>
    <mergeCell ref="A132:AE132"/>
    <mergeCell ref="AF132:AJ132"/>
    <mergeCell ref="A130:AE130"/>
    <mergeCell ref="A129:AE129"/>
    <mergeCell ref="A135:AE135"/>
    <mergeCell ref="AF133:AJ133"/>
    <mergeCell ref="AF134:AK134"/>
    <mergeCell ref="AF135:AJ135"/>
    <mergeCell ref="AF129:AJ129"/>
    <mergeCell ref="A136:AE136"/>
    <mergeCell ref="AF136:AJ136"/>
    <mergeCell ref="AL134:BA134"/>
    <mergeCell ref="AL135:BA135"/>
    <mergeCell ref="BB136:BW136"/>
    <mergeCell ref="AF125:AK125"/>
    <mergeCell ref="A125:AE125"/>
    <mergeCell ref="A126:AE126"/>
    <mergeCell ref="BB126:BW126"/>
    <mergeCell ref="A127:AE127"/>
    <mergeCell ref="CN128:DC128"/>
    <mergeCell ref="BB127:BW127"/>
    <mergeCell ref="BX125:CM125"/>
    <mergeCell ref="CN124:DC124"/>
    <mergeCell ref="CN125:DC125"/>
    <mergeCell ref="BB124:BW124"/>
    <mergeCell ref="CN127:DC127"/>
    <mergeCell ref="BX124:CM124"/>
    <mergeCell ref="BX126:CM126"/>
    <mergeCell ref="CN133:DC133"/>
    <mergeCell ref="BX133:CM133"/>
    <mergeCell ref="BB125:BW125"/>
    <mergeCell ref="AL124:BA124"/>
    <mergeCell ref="CN132:DC132"/>
    <mergeCell ref="CN130:DC130"/>
    <mergeCell ref="BX130:CM130"/>
    <mergeCell ref="CN131:DC131"/>
    <mergeCell ref="CN126:DC126"/>
    <mergeCell ref="CN129:DC129"/>
    <mergeCell ref="CN122:DC122"/>
    <mergeCell ref="BX123:CM123"/>
    <mergeCell ref="BX122:CH122"/>
    <mergeCell ref="CN123:DC123"/>
    <mergeCell ref="BX120:CH120"/>
    <mergeCell ref="BB122:BR122"/>
    <mergeCell ref="BB121:BR121"/>
    <mergeCell ref="BX117:CM117"/>
    <mergeCell ref="BB117:BW117"/>
    <mergeCell ref="A55:AE55"/>
    <mergeCell ref="AF59:AJ59"/>
    <mergeCell ref="AF58:AJ58"/>
    <mergeCell ref="BB120:BR120"/>
    <mergeCell ref="BB119:BR119"/>
    <mergeCell ref="AL111:AY111"/>
    <mergeCell ref="AL63:AY63"/>
    <mergeCell ref="BB87:BW87"/>
    <mergeCell ref="A38:AE38"/>
    <mergeCell ref="A41:AE41"/>
    <mergeCell ref="A49:AE49"/>
    <mergeCell ref="A53:AE53"/>
    <mergeCell ref="A50:AE50"/>
    <mergeCell ref="A42:AE42"/>
    <mergeCell ref="A40:AE40"/>
    <mergeCell ref="A39:AE39"/>
    <mergeCell ref="A51:AE51"/>
    <mergeCell ref="A45:AE45"/>
    <mergeCell ref="AF30:AK30"/>
    <mergeCell ref="A30:AE30"/>
    <mergeCell ref="AF48:AJ48"/>
    <mergeCell ref="A44:AE44"/>
    <mergeCell ref="AF46:AJ46"/>
    <mergeCell ref="A32:AE32"/>
    <mergeCell ref="A33:AE33"/>
    <mergeCell ref="A43:AE43"/>
    <mergeCell ref="AF43:AJ43"/>
    <mergeCell ref="A47:AE47"/>
    <mergeCell ref="CN25:DC25"/>
    <mergeCell ref="AL37:BA37"/>
    <mergeCell ref="AL38:BA38"/>
    <mergeCell ref="A31:AE31"/>
    <mergeCell ref="A48:AE48"/>
    <mergeCell ref="BX24:CM24"/>
    <mergeCell ref="AF29:AJ29"/>
    <mergeCell ref="AF37:AK37"/>
    <mergeCell ref="AF38:AJ38"/>
    <mergeCell ref="AL30:BA30"/>
    <mergeCell ref="CN19:DC19"/>
    <mergeCell ref="CN22:DC22"/>
    <mergeCell ref="CN23:DC23"/>
    <mergeCell ref="CN20:DC20"/>
    <mergeCell ref="CN21:DC21"/>
    <mergeCell ref="BX21:CM21"/>
    <mergeCell ref="BX19:CM19"/>
    <mergeCell ref="BX23:CM23"/>
    <mergeCell ref="AL20:BA20"/>
    <mergeCell ref="AL40:AZ40"/>
    <mergeCell ref="BX25:CM25"/>
    <mergeCell ref="BB30:BW30"/>
    <mergeCell ref="AL24:BA24"/>
    <mergeCell ref="BB28:BW28"/>
    <mergeCell ref="AL26:BA26"/>
    <mergeCell ref="BX33:CM33"/>
    <mergeCell ref="AL29:BA29"/>
    <mergeCell ref="BX31:CM31"/>
    <mergeCell ref="CN14:DC14"/>
    <mergeCell ref="BX14:CM14"/>
    <mergeCell ref="BX18:CM18"/>
    <mergeCell ref="CN18:DC18"/>
    <mergeCell ref="CN15:DC15"/>
    <mergeCell ref="BB18:BW18"/>
    <mergeCell ref="CN17:DC17"/>
    <mergeCell ref="BB16:BW16"/>
    <mergeCell ref="BX16:CM16"/>
    <mergeCell ref="A11:AE11"/>
    <mergeCell ref="BB12:BW12"/>
    <mergeCell ref="AL11:BA11"/>
    <mergeCell ref="BB11:BW11"/>
    <mergeCell ref="BX12:CM12"/>
    <mergeCell ref="BB17:BW17"/>
    <mergeCell ref="BX15:CM15"/>
    <mergeCell ref="AF13:AK13"/>
    <mergeCell ref="AF11:AK11"/>
    <mergeCell ref="AF15:AK15"/>
    <mergeCell ref="BB20:BW20"/>
    <mergeCell ref="CN11:DC11"/>
    <mergeCell ref="CN13:DC13"/>
    <mergeCell ref="BX13:CM13"/>
    <mergeCell ref="CN12:DC12"/>
    <mergeCell ref="BX11:CM11"/>
    <mergeCell ref="CN16:DC16"/>
    <mergeCell ref="BB15:BW15"/>
    <mergeCell ref="BX17:CM17"/>
    <mergeCell ref="BB19:BW19"/>
    <mergeCell ref="A12:AE12"/>
    <mergeCell ref="AL12:BA12"/>
    <mergeCell ref="A13:AE13"/>
    <mergeCell ref="AL13:BA13"/>
    <mergeCell ref="AF12:AK12"/>
    <mergeCell ref="B14:AE14"/>
    <mergeCell ref="AF14:AK14"/>
    <mergeCell ref="AL14:BA14"/>
    <mergeCell ref="AF114:AJ114"/>
    <mergeCell ref="BB114:BW114"/>
    <mergeCell ref="CN88:DC88"/>
    <mergeCell ref="BX90:CM90"/>
    <mergeCell ref="CN113:DC113"/>
    <mergeCell ref="CN89:DC89"/>
    <mergeCell ref="BX114:CM114"/>
    <mergeCell ref="CN111:DC111"/>
    <mergeCell ref="BB101:BW101"/>
    <mergeCell ref="AF102:AK102"/>
    <mergeCell ref="AL66:AY66"/>
    <mergeCell ref="AL67:AY67"/>
    <mergeCell ref="AF112:AJ112"/>
    <mergeCell ref="BX107:CM107"/>
    <mergeCell ref="BB112:BR112"/>
    <mergeCell ref="BX112:CM112"/>
    <mergeCell ref="BX104:CM104"/>
    <mergeCell ref="AF80:AJ80"/>
    <mergeCell ref="AF76:AJ76"/>
    <mergeCell ref="AF89:AJ89"/>
    <mergeCell ref="CN108:DC108"/>
    <mergeCell ref="CN85:DC85"/>
    <mergeCell ref="CN92:DC92"/>
    <mergeCell ref="AL113:AZ113"/>
    <mergeCell ref="BX105:CM105"/>
    <mergeCell ref="BX103:CM103"/>
    <mergeCell ref="BB104:BW104"/>
    <mergeCell ref="AL100:BA100"/>
    <mergeCell ref="BX85:CM85"/>
    <mergeCell ref="BB90:BW90"/>
    <mergeCell ref="CN107:DC107"/>
    <mergeCell ref="CN100:DC100"/>
    <mergeCell ref="CN96:DC96"/>
    <mergeCell ref="CN103:DC103"/>
    <mergeCell ref="CN99:DC99"/>
    <mergeCell ref="CN104:DC104"/>
    <mergeCell ref="CN106:DC106"/>
    <mergeCell ref="CN110:DC110"/>
    <mergeCell ref="CN101:DC101"/>
    <mergeCell ref="CN105:DC105"/>
    <mergeCell ref="CN98:DC98"/>
    <mergeCell ref="CN91:DC91"/>
    <mergeCell ref="CN95:DC95"/>
    <mergeCell ref="CN93:DC93"/>
    <mergeCell ref="CN102:DC102"/>
    <mergeCell ref="CN94:DC94"/>
    <mergeCell ref="CN97:DC97"/>
    <mergeCell ref="AL91:BA91"/>
    <mergeCell ref="AL90:BA90"/>
    <mergeCell ref="AF91:AK91"/>
    <mergeCell ref="CN84:DC84"/>
    <mergeCell ref="AF88:AK88"/>
    <mergeCell ref="AL87:AZ87"/>
    <mergeCell ref="CN87:DC87"/>
    <mergeCell ref="CN90:DC90"/>
    <mergeCell ref="BB89:BW89"/>
    <mergeCell ref="AF90:AK90"/>
    <mergeCell ref="BB99:BW99"/>
    <mergeCell ref="AF97:AJ97"/>
    <mergeCell ref="BB94:BW94"/>
    <mergeCell ref="AF100:AK100"/>
    <mergeCell ref="BB95:BR95"/>
    <mergeCell ref="AL99:BA99"/>
    <mergeCell ref="AL107:AY107"/>
    <mergeCell ref="AF107:AJ107"/>
    <mergeCell ref="AF104:AJ104"/>
    <mergeCell ref="AF99:AJ99"/>
    <mergeCell ref="AF55:AJ55"/>
    <mergeCell ref="AL54:AY54"/>
    <mergeCell ref="AF54:AJ54"/>
    <mergeCell ref="AL60:BA60"/>
    <mergeCell ref="AL57:AY57"/>
    <mergeCell ref="AL59:BA59"/>
    <mergeCell ref="AF25:AJ25"/>
    <mergeCell ref="BB13:BW13"/>
    <mergeCell ref="AL33:AY33"/>
    <mergeCell ref="BB25:BW25"/>
    <mergeCell ref="BB38:BW38"/>
    <mergeCell ref="BB37:BW37"/>
    <mergeCell ref="BB14:BW14"/>
    <mergeCell ref="BB21:BW21"/>
    <mergeCell ref="AL25:BA25"/>
    <mergeCell ref="AL31:BA31"/>
    <mergeCell ref="AL42:AZ42"/>
    <mergeCell ref="A85:AE85"/>
    <mergeCell ref="A6:R6"/>
    <mergeCell ref="S6:CB6"/>
    <mergeCell ref="A10:DF10"/>
    <mergeCell ref="CD7:CH7"/>
    <mergeCell ref="AF74:AJ74"/>
    <mergeCell ref="AF47:AJ47"/>
    <mergeCell ref="CO7:DF7"/>
    <mergeCell ref="CO8:DF8"/>
    <mergeCell ref="CO2:DF2"/>
    <mergeCell ref="CO3:DF3"/>
    <mergeCell ref="AS4:BP4"/>
    <mergeCell ref="CO4:DF4"/>
    <mergeCell ref="BQ4:CB4"/>
    <mergeCell ref="CO5:DC5"/>
    <mergeCell ref="V2:CM2"/>
    <mergeCell ref="CO9:DF9"/>
    <mergeCell ref="AE7:CB7"/>
    <mergeCell ref="CC6:CH6"/>
    <mergeCell ref="CO6:DC6"/>
    <mergeCell ref="AL97:AY97"/>
    <mergeCell ref="BB108:BR108"/>
    <mergeCell ref="BX100:CM100"/>
    <mergeCell ref="AF75:AK75"/>
    <mergeCell ref="AF78:AK78"/>
    <mergeCell ref="BB79:BW79"/>
    <mergeCell ref="AL93:AY93"/>
    <mergeCell ref="AL98:AY98"/>
    <mergeCell ref="AF94:AJ94"/>
    <mergeCell ref="AF93:AJ93"/>
    <mergeCell ref="BB93:BW93"/>
    <mergeCell ref="BB97:BR97"/>
    <mergeCell ref="AF95:AJ95"/>
    <mergeCell ref="AF98:AJ98"/>
    <mergeCell ref="AF96:AJ96"/>
    <mergeCell ref="AL94:AY94"/>
    <mergeCell ref="BB111:BR111"/>
    <mergeCell ref="CN120:DC120"/>
    <mergeCell ref="CN121:DC121"/>
    <mergeCell ref="BX116:CM116"/>
    <mergeCell ref="CN118:DC118"/>
    <mergeCell ref="CN116:DC116"/>
    <mergeCell ref="CN115:DC115"/>
    <mergeCell ref="CN114:DC114"/>
    <mergeCell ref="BX113:CM113"/>
    <mergeCell ref="CN112:DC112"/>
    <mergeCell ref="BX108:CM108"/>
    <mergeCell ref="CN119:DC119"/>
    <mergeCell ref="AF119:AJ119"/>
    <mergeCell ref="AF118:AJ118"/>
    <mergeCell ref="AL118:AZ118"/>
    <mergeCell ref="BX118:CM118"/>
    <mergeCell ref="CN117:DC117"/>
    <mergeCell ref="BX119:CH119"/>
    <mergeCell ref="BB118:BW118"/>
    <mergeCell ref="AL108:AY108"/>
    <mergeCell ref="BX129:CM129"/>
    <mergeCell ref="BX128:CM128"/>
    <mergeCell ref="BX127:CM127"/>
    <mergeCell ref="BX111:CM111"/>
    <mergeCell ref="BX121:CH121"/>
    <mergeCell ref="AF111:AJ111"/>
    <mergeCell ref="AL112:AY112"/>
    <mergeCell ref="BX115:CM115"/>
    <mergeCell ref="BB113:BW113"/>
    <mergeCell ref="AL114:AZ114"/>
    <mergeCell ref="A116:AE116"/>
    <mergeCell ref="A118:AE118"/>
    <mergeCell ref="A102:AE102"/>
    <mergeCell ref="A107:AE107"/>
    <mergeCell ref="A115:AE115"/>
    <mergeCell ref="A113:AE113"/>
    <mergeCell ref="A117:AE117"/>
    <mergeCell ref="A109:AE109"/>
    <mergeCell ref="A114:AE114"/>
    <mergeCell ref="A110:AE110"/>
    <mergeCell ref="A88:AE88"/>
    <mergeCell ref="A94:AE94"/>
    <mergeCell ref="A103:AE103"/>
    <mergeCell ref="A91:AE91"/>
    <mergeCell ref="A98:AE98"/>
    <mergeCell ref="A97:AE97"/>
    <mergeCell ref="A95:AE95"/>
    <mergeCell ref="A99:AE99"/>
    <mergeCell ref="A92:AE92"/>
    <mergeCell ref="A89:AE89"/>
    <mergeCell ref="A96:AE96"/>
    <mergeCell ref="A108:AE108"/>
    <mergeCell ref="A112:AE112"/>
    <mergeCell ref="A104:AE104"/>
    <mergeCell ref="A93:AE93"/>
    <mergeCell ref="A105:AE105"/>
    <mergeCell ref="A106:AE106"/>
    <mergeCell ref="A87:AE87"/>
    <mergeCell ref="A84:AE84"/>
    <mergeCell ref="A90:AE90"/>
    <mergeCell ref="A66:AE66"/>
    <mergeCell ref="AF113:AJ113"/>
    <mergeCell ref="A81:AE81"/>
    <mergeCell ref="A100:AE100"/>
    <mergeCell ref="A101:AE101"/>
    <mergeCell ref="A111:AE111"/>
    <mergeCell ref="A83:AE83"/>
    <mergeCell ref="BB58:BR58"/>
    <mergeCell ref="BX60:CM60"/>
    <mergeCell ref="BB51:BW51"/>
    <mergeCell ref="BB63:BR63"/>
    <mergeCell ref="BB56:BR56"/>
    <mergeCell ref="BB55:BR55"/>
    <mergeCell ref="BB54:BR54"/>
    <mergeCell ref="BX54:CM54"/>
    <mergeCell ref="BX57:CM57"/>
    <mergeCell ref="BX55:CM55"/>
    <mergeCell ref="BX56:CM56"/>
    <mergeCell ref="AL56:AY56"/>
    <mergeCell ref="BB60:BW60"/>
    <mergeCell ref="A122:AE122"/>
    <mergeCell ref="A121:AE121"/>
    <mergeCell ref="BB116:BW116"/>
    <mergeCell ref="BB83:BW83"/>
    <mergeCell ref="BX81:CM81"/>
    <mergeCell ref="AF83:AK83"/>
    <mergeCell ref="A68:AE68"/>
    <mergeCell ref="A139:AE139"/>
    <mergeCell ref="AF139:AJ139"/>
    <mergeCell ref="AL139:AY139"/>
    <mergeCell ref="BB139:BR139"/>
    <mergeCell ref="A120:AE120"/>
    <mergeCell ref="A119:AE119"/>
    <mergeCell ref="BB132:BR132"/>
    <mergeCell ref="AL123:BA123"/>
    <mergeCell ref="AF123:AK123"/>
    <mergeCell ref="AF128:AJ128"/>
    <mergeCell ref="BB34:BR34"/>
    <mergeCell ref="BB35:BR35"/>
    <mergeCell ref="BB36:BR36"/>
    <mergeCell ref="AL34:AY34"/>
    <mergeCell ref="AL22:BA22"/>
    <mergeCell ref="BB22:BW22"/>
    <mergeCell ref="BB27:BW27"/>
    <mergeCell ref="AL41:AZ41"/>
    <mergeCell ref="AF52:AJ52"/>
    <mergeCell ref="BB23:BW23"/>
    <mergeCell ref="BB26:BW26"/>
    <mergeCell ref="BB24:BW24"/>
    <mergeCell ref="BB47:BR47"/>
    <mergeCell ref="BB39:BR39"/>
    <mergeCell ref="AF39:AJ39"/>
    <mergeCell ref="BB45:BR45"/>
    <mergeCell ref="AL39:AY39"/>
    <mergeCell ref="AL49:AZ49"/>
    <mergeCell ref="AL46:AY46"/>
    <mergeCell ref="AL50:AZ50"/>
    <mergeCell ref="AL51:BA51"/>
    <mergeCell ref="AL47:AY47"/>
    <mergeCell ref="A46:AE46"/>
    <mergeCell ref="AL48:BA48"/>
    <mergeCell ref="AF45:AJ45"/>
    <mergeCell ref="AF50:AJ50"/>
    <mergeCell ref="CN49:DC49"/>
    <mergeCell ref="BX50:CM50"/>
    <mergeCell ref="CN53:DC53"/>
    <mergeCell ref="CN54:DC54"/>
    <mergeCell ref="BB52:BR52"/>
    <mergeCell ref="CN50:DC50"/>
    <mergeCell ref="BX51:CM51"/>
    <mergeCell ref="AF51:AJ51"/>
    <mergeCell ref="CN81:DC81"/>
    <mergeCell ref="AL81:BA81"/>
    <mergeCell ref="BB81:BW81"/>
    <mergeCell ref="CN78:DC78"/>
    <mergeCell ref="CN79:DC79"/>
    <mergeCell ref="CN83:DC83"/>
    <mergeCell ref="AL82:BA82"/>
    <mergeCell ref="BX82:CM82"/>
    <mergeCell ref="BB80:BW80"/>
    <mergeCell ref="CN69:DC69"/>
    <mergeCell ref="CN80:DC80"/>
    <mergeCell ref="A34:AE34"/>
    <mergeCell ref="A35:AE35"/>
    <mergeCell ref="A36:AE36"/>
    <mergeCell ref="BB107:BR107"/>
    <mergeCell ref="BB64:BR64"/>
    <mergeCell ref="A52:AE52"/>
    <mergeCell ref="AF53:AJ53"/>
    <mergeCell ref="A54:AE54"/>
    <mergeCell ref="BX35:CM35"/>
    <mergeCell ref="AF35:AJ35"/>
    <mergeCell ref="AF36:AJ36"/>
    <mergeCell ref="BX36:CM36"/>
    <mergeCell ref="AL35:AY35"/>
    <mergeCell ref="AL36:AY36"/>
    <mergeCell ref="CN31:DC31"/>
    <mergeCell ref="BB31:BW31"/>
    <mergeCell ref="AL32:BA32"/>
    <mergeCell ref="BB32:BW32"/>
    <mergeCell ref="AF31:AK31"/>
    <mergeCell ref="AF32:AK32"/>
    <mergeCell ref="CN32:DC32"/>
    <mergeCell ref="AF33:AJ33"/>
    <mergeCell ref="AF34:AJ34"/>
    <mergeCell ref="AF40:AJ40"/>
    <mergeCell ref="BB41:BW41"/>
    <mergeCell ref="CN34:DC34"/>
    <mergeCell ref="CN35:DC35"/>
    <mergeCell ref="CN36:DC36"/>
    <mergeCell ref="BX34:CM34"/>
    <mergeCell ref="CN33:DC33"/>
    <mergeCell ref="BB33:BR33"/>
  </mergeCells>
  <printOptions/>
  <pageMargins left="0.7480314960629921" right="0.2362204724409449" top="0.2362204724409449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74" max="106" man="1"/>
    <brk id="122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60"/>
  <sheetViews>
    <sheetView view="pageBreakPreview" zoomScaleSheetLayoutView="100" zoomScalePageLayoutView="0" workbookViewId="0" topLeftCell="A1">
      <selection activeCell="AT52" sqref="AT52:BJ52"/>
    </sheetView>
  </sheetViews>
  <sheetFormatPr defaultColWidth="0.875" defaultRowHeight="12.75"/>
  <cols>
    <col min="1" max="1" width="0.74609375" style="1" customWidth="1"/>
    <col min="2" max="14" width="0.875" style="1" customWidth="1"/>
    <col min="15" max="15" width="2.125" style="1" customWidth="1"/>
    <col min="16" max="16" width="0.875" style="1" hidden="1" customWidth="1"/>
    <col min="17" max="17" width="5.25390625" style="1" customWidth="1"/>
    <col min="18" max="18" width="1.875" style="1" customWidth="1"/>
    <col min="19" max="19" width="0.6171875" style="1" hidden="1" customWidth="1"/>
    <col min="20" max="24" width="0.875" style="1" hidden="1" customWidth="1"/>
    <col min="25" max="25" width="0.74609375" style="1" customWidth="1"/>
    <col min="26" max="27" width="0.875" style="1" customWidth="1"/>
    <col min="28" max="28" width="4.75390625" style="1" customWidth="1"/>
    <col min="29" max="29" width="4.25390625" style="1" customWidth="1"/>
    <col min="30" max="30" width="26.125" style="1" customWidth="1"/>
    <col min="31" max="35" width="0.875" style="1" customWidth="1"/>
    <col min="36" max="36" width="1.625" style="1" customWidth="1"/>
    <col min="37" max="38" width="0.875" style="1" customWidth="1"/>
    <col min="39" max="39" width="3.25390625" style="1" customWidth="1"/>
    <col min="40" max="41" width="0.875" style="1" customWidth="1"/>
    <col min="42" max="42" width="12.875" style="1" customWidth="1"/>
    <col min="43" max="43" width="2.00390625" style="1" customWidth="1"/>
    <col min="44" max="44" width="0.875" style="1" customWidth="1"/>
    <col min="45" max="45" width="1.875" style="1" customWidth="1"/>
    <col min="46" max="57" width="0.875" style="1" customWidth="1"/>
    <col min="58" max="58" width="2.00390625" style="1" customWidth="1"/>
    <col min="59" max="59" width="0.875" style="1" customWidth="1"/>
    <col min="60" max="60" width="2.00390625" style="1" customWidth="1"/>
    <col min="61" max="64" width="0.875" style="1" customWidth="1"/>
    <col min="65" max="65" width="3.375" style="1" customWidth="1"/>
    <col min="66" max="67" width="0.875" style="1" customWidth="1"/>
    <col min="68" max="68" width="3.00390625" style="1" customWidth="1"/>
    <col min="69" max="72" width="0.875" style="1" customWidth="1"/>
    <col min="73" max="73" width="1.75390625" style="1" customWidth="1"/>
    <col min="74" max="77" width="0.875" style="1" customWidth="1"/>
    <col min="78" max="78" width="3.125" style="1" customWidth="1"/>
    <col min="79" max="82" width="0.875" style="1" customWidth="1"/>
    <col min="83" max="83" width="4.125" style="1" customWidth="1"/>
    <col min="84" max="90" width="0.875" style="1" hidden="1" customWidth="1"/>
    <col min="91" max="16384" width="0.875" style="1" customWidth="1"/>
  </cols>
  <sheetData>
    <row r="1" spans="69:83" ht="12.75" customHeight="1">
      <c r="BQ1" s="1" t="s">
        <v>121</v>
      </c>
      <c r="CC1" s="38"/>
      <c r="CD1" s="38"/>
      <c r="CE1" s="38"/>
    </row>
    <row r="2" spans="1:83" ht="12.75">
      <c r="A2" s="282" t="s">
        <v>61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</row>
    <row r="3" spans="41:55" ht="11.25"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83" ht="36" customHeight="1">
      <c r="A4" s="314" t="s">
        <v>49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5"/>
      <c r="AE4" s="316" t="s">
        <v>59</v>
      </c>
      <c r="AF4" s="314"/>
      <c r="AG4" s="314"/>
      <c r="AH4" s="314"/>
      <c r="AI4" s="314"/>
      <c r="AJ4" s="315"/>
      <c r="AK4" s="218" t="s">
        <v>186</v>
      </c>
      <c r="AL4" s="219"/>
      <c r="AM4" s="219"/>
      <c r="AN4" s="219"/>
      <c r="AO4" s="219"/>
      <c r="AP4" s="219"/>
      <c r="AQ4" s="219"/>
      <c r="AR4" s="219"/>
      <c r="AS4" s="221"/>
      <c r="AT4" s="316" t="s">
        <v>105</v>
      </c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5"/>
      <c r="BK4" s="316" t="s">
        <v>56</v>
      </c>
      <c r="BL4" s="314"/>
      <c r="BM4" s="314"/>
      <c r="BN4" s="314"/>
      <c r="BO4" s="314"/>
      <c r="BP4" s="314"/>
      <c r="BQ4" s="314"/>
      <c r="BR4" s="314"/>
      <c r="BS4" s="314"/>
      <c r="BT4" s="314"/>
      <c r="BU4" s="315"/>
      <c r="BV4" s="218" t="s">
        <v>63</v>
      </c>
      <c r="BW4" s="219"/>
      <c r="BX4" s="219"/>
      <c r="BY4" s="219"/>
      <c r="BZ4" s="219"/>
      <c r="CA4" s="219"/>
      <c r="CB4" s="219"/>
      <c r="CC4" s="219"/>
      <c r="CD4" s="219"/>
      <c r="CE4" s="219"/>
    </row>
    <row r="5" spans="1:83" ht="12" thickBot="1">
      <c r="A5" s="209">
        <v>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09">
        <v>2</v>
      </c>
      <c r="AF5" s="309"/>
      <c r="AG5" s="309"/>
      <c r="AH5" s="309"/>
      <c r="AI5" s="309"/>
      <c r="AJ5" s="309"/>
      <c r="AK5" s="309">
        <v>3</v>
      </c>
      <c r="AL5" s="309"/>
      <c r="AM5" s="309"/>
      <c r="AN5" s="309"/>
      <c r="AO5" s="309"/>
      <c r="AP5" s="309"/>
      <c r="AQ5" s="309"/>
      <c r="AR5" s="309"/>
      <c r="AS5" s="309"/>
      <c r="AT5" s="309">
        <v>4</v>
      </c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>
        <v>6</v>
      </c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>
        <v>7</v>
      </c>
      <c r="BW5" s="309"/>
      <c r="BX5" s="309"/>
      <c r="BY5" s="309"/>
      <c r="BZ5" s="309"/>
      <c r="CA5" s="309"/>
      <c r="CB5" s="309"/>
      <c r="CC5" s="309"/>
      <c r="CD5" s="309"/>
      <c r="CE5" s="309"/>
    </row>
    <row r="6" spans="1:90" ht="12.75" customHeight="1">
      <c r="A6" s="72"/>
      <c r="B6" s="319" t="s">
        <v>62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20"/>
      <c r="AE6" s="321" t="s">
        <v>64</v>
      </c>
      <c r="AF6" s="322"/>
      <c r="AG6" s="322"/>
      <c r="AH6" s="322"/>
      <c r="AI6" s="322"/>
      <c r="AJ6" s="322"/>
      <c r="AK6" s="322" t="s">
        <v>120</v>
      </c>
      <c r="AL6" s="322"/>
      <c r="AM6" s="322"/>
      <c r="AN6" s="322"/>
      <c r="AO6" s="322"/>
      <c r="AP6" s="322"/>
      <c r="AQ6" s="322"/>
      <c r="AR6" s="322"/>
      <c r="AS6" s="322"/>
      <c r="AT6" s="310">
        <f>AT9+AT10+AT11+AT12+AT13+AT14+AT15+AT16+AT17+AT18+AT19+AT20+AT21+AT22+AT23+AT24+AT25+AT26+AT27+AT28+AT29+AT30+AT31+AT32+AT33+AT34+AT35+AT36+AT37+AT38+AT39+AT40+AT41+AT42+AT43+AT44+AT45+AT46+AT47+AT48+AT49+AT50+AT51+AT52+AT53+AT54+AT55+AT56+AT57+AT58</f>
        <v>15946482.76</v>
      </c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>
        <f>BK9+BK10+BK11+BK12+BK13+BK14+BK15+BK16+BK17+BK18+BK19+BK20+BK21+BK22+BK23+BK24+BK26+BK28+BK29+BK31+BK32+BK33+BK37+BK38+BK41+BK43+BK45+BK46+BK47+BK48+BK51+BK52+BK53+BK55</f>
        <v>4499683.909999999</v>
      </c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1">
        <f>AT6-BK6</f>
        <v>11446798.850000001</v>
      </c>
      <c r="BW6" s="311"/>
      <c r="BX6" s="311"/>
      <c r="BY6" s="311"/>
      <c r="BZ6" s="311"/>
      <c r="CA6" s="311"/>
      <c r="CB6" s="311"/>
      <c r="CC6" s="311"/>
      <c r="CD6" s="311"/>
      <c r="CE6" s="311"/>
      <c r="CF6" s="26"/>
      <c r="CG6" s="26"/>
      <c r="CH6" s="26"/>
      <c r="CI6" s="26"/>
      <c r="CJ6" s="26"/>
      <c r="CK6" s="26"/>
      <c r="CL6" s="26"/>
    </row>
    <row r="7" spans="1:90" ht="11.25" customHeight="1">
      <c r="A7" s="73"/>
      <c r="B7" s="317" t="s">
        <v>58</v>
      </c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8"/>
      <c r="AE7" s="305"/>
      <c r="AF7" s="306"/>
      <c r="AG7" s="306"/>
      <c r="AH7" s="306"/>
      <c r="AI7" s="306"/>
      <c r="AJ7" s="307"/>
      <c r="AK7" s="327"/>
      <c r="AL7" s="306"/>
      <c r="AM7" s="306"/>
      <c r="AN7" s="306"/>
      <c r="AO7" s="306"/>
      <c r="AP7" s="306"/>
      <c r="AQ7" s="306"/>
      <c r="AR7" s="306"/>
      <c r="AS7" s="307"/>
      <c r="AT7" s="299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1"/>
      <c r="BK7" s="299"/>
      <c r="BL7" s="300"/>
      <c r="BM7" s="300"/>
      <c r="BN7" s="300"/>
      <c r="BO7" s="300"/>
      <c r="BP7" s="300"/>
      <c r="BQ7" s="300"/>
      <c r="BR7" s="300"/>
      <c r="BS7" s="300"/>
      <c r="BT7" s="300"/>
      <c r="BU7" s="301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26"/>
      <c r="CG7" s="26"/>
      <c r="CH7" s="26"/>
      <c r="CI7" s="26"/>
      <c r="CJ7" s="26"/>
      <c r="CK7" s="26"/>
      <c r="CL7" s="26"/>
    </row>
    <row r="8" spans="1:90" ht="13.5" customHeight="1">
      <c r="A8" s="74"/>
      <c r="B8" s="312" t="s">
        <v>77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3"/>
      <c r="AE8" s="295" t="s">
        <v>157</v>
      </c>
      <c r="AF8" s="296"/>
      <c r="AG8" s="296"/>
      <c r="AH8" s="296"/>
      <c r="AI8" s="296"/>
      <c r="AJ8" s="296"/>
      <c r="AK8" s="296" t="s">
        <v>157</v>
      </c>
      <c r="AL8" s="296"/>
      <c r="AM8" s="296"/>
      <c r="AN8" s="296"/>
      <c r="AO8" s="296"/>
      <c r="AP8" s="296"/>
      <c r="AQ8" s="296"/>
      <c r="AR8" s="296"/>
      <c r="AS8" s="296"/>
      <c r="AT8" s="304" t="s">
        <v>157</v>
      </c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 t="s">
        <v>157</v>
      </c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 t="s">
        <v>157</v>
      </c>
      <c r="BW8" s="304"/>
      <c r="BX8" s="304"/>
      <c r="BY8" s="304"/>
      <c r="BZ8" s="304"/>
      <c r="CA8" s="304"/>
      <c r="CB8" s="304"/>
      <c r="CC8" s="304"/>
      <c r="CD8" s="304"/>
      <c r="CE8" s="304"/>
      <c r="CF8" s="26"/>
      <c r="CG8" s="26"/>
      <c r="CH8" s="26"/>
      <c r="CI8" s="26"/>
      <c r="CJ8" s="26"/>
      <c r="CK8" s="26"/>
      <c r="CL8" s="26"/>
    </row>
    <row r="9" spans="1:90" ht="55.5" customHeight="1">
      <c r="A9" s="75"/>
      <c r="B9" s="274" t="s">
        <v>284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5"/>
      <c r="AE9" s="295" t="s">
        <v>64</v>
      </c>
      <c r="AF9" s="296"/>
      <c r="AG9" s="296"/>
      <c r="AH9" s="296"/>
      <c r="AI9" s="296"/>
      <c r="AJ9" s="296"/>
      <c r="AK9" s="296" t="s">
        <v>11</v>
      </c>
      <c r="AL9" s="296"/>
      <c r="AM9" s="296"/>
      <c r="AN9" s="296"/>
      <c r="AO9" s="296"/>
      <c r="AP9" s="296"/>
      <c r="AQ9" s="296"/>
      <c r="AR9" s="296"/>
      <c r="AS9" s="296"/>
      <c r="AT9" s="304">
        <v>510000</v>
      </c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>
        <v>313254.94</v>
      </c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>
        <f aca="true" t="shared" si="0" ref="BV9:BV16">AT9-BK9</f>
        <v>196745.06</v>
      </c>
      <c r="BW9" s="304"/>
      <c r="BX9" s="304"/>
      <c r="BY9" s="304"/>
      <c r="BZ9" s="304"/>
      <c r="CA9" s="304"/>
      <c r="CB9" s="304"/>
      <c r="CC9" s="304"/>
      <c r="CD9" s="304"/>
      <c r="CE9" s="304"/>
      <c r="CF9" s="26"/>
      <c r="CG9" s="26"/>
      <c r="CH9" s="26"/>
      <c r="CI9" s="26"/>
      <c r="CJ9" s="26"/>
      <c r="CK9" s="26"/>
      <c r="CL9" s="26"/>
    </row>
    <row r="10" spans="1:90" ht="64.5" customHeight="1">
      <c r="A10" s="274" t="s">
        <v>294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5"/>
      <c r="AE10" s="295" t="s">
        <v>64</v>
      </c>
      <c r="AF10" s="296"/>
      <c r="AG10" s="296"/>
      <c r="AH10" s="296"/>
      <c r="AI10" s="296"/>
      <c r="AJ10" s="296"/>
      <c r="AK10" s="296" t="s">
        <v>12</v>
      </c>
      <c r="AL10" s="296"/>
      <c r="AM10" s="296"/>
      <c r="AN10" s="296"/>
      <c r="AO10" s="296"/>
      <c r="AP10" s="296"/>
      <c r="AQ10" s="296"/>
      <c r="AR10" s="296"/>
      <c r="AS10" s="296"/>
      <c r="AT10" s="268">
        <v>140000</v>
      </c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70"/>
      <c r="BK10" s="268">
        <v>89694.68</v>
      </c>
      <c r="BL10" s="269"/>
      <c r="BM10" s="269"/>
      <c r="BN10" s="269"/>
      <c r="BO10" s="269"/>
      <c r="BP10" s="269"/>
      <c r="BQ10" s="269"/>
      <c r="BR10" s="269"/>
      <c r="BS10" s="269"/>
      <c r="BT10" s="269"/>
      <c r="BU10" s="270"/>
      <c r="BV10" s="268">
        <f t="shared" si="0"/>
        <v>50305.32000000001</v>
      </c>
      <c r="BW10" s="269"/>
      <c r="BX10" s="269"/>
      <c r="BY10" s="269"/>
      <c r="BZ10" s="269"/>
      <c r="CA10" s="269"/>
      <c r="CB10" s="269"/>
      <c r="CC10" s="269"/>
      <c r="CD10" s="269"/>
      <c r="CE10" s="270"/>
      <c r="CF10" s="26"/>
      <c r="CG10" s="26"/>
      <c r="CH10" s="26"/>
      <c r="CI10" s="26"/>
      <c r="CJ10" s="26"/>
      <c r="CK10" s="26"/>
      <c r="CL10" s="26"/>
    </row>
    <row r="11" spans="1:90" ht="54.75" customHeight="1">
      <c r="A11" s="274" t="s">
        <v>295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5"/>
      <c r="AE11" s="295" t="s">
        <v>64</v>
      </c>
      <c r="AF11" s="296"/>
      <c r="AG11" s="296"/>
      <c r="AH11" s="296"/>
      <c r="AI11" s="296"/>
      <c r="AJ11" s="296"/>
      <c r="AK11" s="296" t="s">
        <v>13</v>
      </c>
      <c r="AL11" s="296"/>
      <c r="AM11" s="296"/>
      <c r="AN11" s="296"/>
      <c r="AO11" s="296"/>
      <c r="AP11" s="296"/>
      <c r="AQ11" s="296"/>
      <c r="AR11" s="296"/>
      <c r="AS11" s="296"/>
      <c r="AT11" s="268">
        <v>22000</v>
      </c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70"/>
      <c r="BK11" s="268">
        <v>12279.2</v>
      </c>
      <c r="BL11" s="269"/>
      <c r="BM11" s="269"/>
      <c r="BN11" s="269"/>
      <c r="BO11" s="269"/>
      <c r="BP11" s="269"/>
      <c r="BQ11" s="269"/>
      <c r="BR11" s="269"/>
      <c r="BS11" s="269"/>
      <c r="BT11" s="269"/>
      <c r="BU11" s="270"/>
      <c r="BV11" s="268">
        <f t="shared" si="0"/>
        <v>9720.8</v>
      </c>
      <c r="BW11" s="269"/>
      <c r="BX11" s="269"/>
      <c r="BY11" s="269"/>
      <c r="BZ11" s="269"/>
      <c r="CA11" s="269"/>
      <c r="CB11" s="269"/>
      <c r="CC11" s="269"/>
      <c r="CD11" s="269"/>
      <c r="CE11" s="270"/>
      <c r="CF11" s="26"/>
      <c r="CG11" s="26"/>
      <c r="CH11" s="26"/>
      <c r="CI11" s="26"/>
      <c r="CJ11" s="26"/>
      <c r="CK11" s="26"/>
      <c r="CL11" s="26"/>
    </row>
    <row r="12" spans="1:90" ht="63.75" customHeight="1">
      <c r="A12" s="274" t="s">
        <v>400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5"/>
      <c r="AE12" s="295" t="s">
        <v>64</v>
      </c>
      <c r="AF12" s="296"/>
      <c r="AG12" s="296"/>
      <c r="AH12" s="296"/>
      <c r="AI12" s="296"/>
      <c r="AJ12" s="296"/>
      <c r="AK12" s="296" t="s">
        <v>398</v>
      </c>
      <c r="AL12" s="296"/>
      <c r="AM12" s="296"/>
      <c r="AN12" s="296"/>
      <c r="AO12" s="296"/>
      <c r="AP12" s="296"/>
      <c r="AQ12" s="296"/>
      <c r="AR12" s="296"/>
      <c r="AS12" s="296"/>
      <c r="AT12" s="268">
        <v>10000</v>
      </c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70"/>
      <c r="BK12" s="268">
        <v>3708.32</v>
      </c>
      <c r="BL12" s="269"/>
      <c r="BM12" s="269"/>
      <c r="BN12" s="269"/>
      <c r="BO12" s="269"/>
      <c r="BP12" s="269"/>
      <c r="BQ12" s="269"/>
      <c r="BR12" s="269"/>
      <c r="BS12" s="269"/>
      <c r="BT12" s="269"/>
      <c r="BU12" s="270"/>
      <c r="BV12" s="268">
        <f t="shared" si="0"/>
        <v>6291.68</v>
      </c>
      <c r="BW12" s="269"/>
      <c r="BX12" s="269"/>
      <c r="BY12" s="269"/>
      <c r="BZ12" s="269"/>
      <c r="CA12" s="269"/>
      <c r="CB12" s="269"/>
      <c r="CC12" s="269"/>
      <c r="CD12" s="269"/>
      <c r="CE12" s="270"/>
      <c r="CF12" s="26"/>
      <c r="CG12" s="26"/>
      <c r="CH12" s="26"/>
      <c r="CI12" s="26"/>
      <c r="CJ12" s="26"/>
      <c r="CK12" s="26"/>
      <c r="CL12" s="26"/>
    </row>
    <row r="13" spans="1:90" ht="87.75" customHeight="1">
      <c r="A13" s="297" t="s">
        <v>248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8"/>
      <c r="AE13" s="305" t="s">
        <v>64</v>
      </c>
      <c r="AF13" s="306"/>
      <c r="AG13" s="306"/>
      <c r="AH13" s="306"/>
      <c r="AI13" s="306"/>
      <c r="AJ13" s="307"/>
      <c r="AK13" s="327" t="s">
        <v>14</v>
      </c>
      <c r="AL13" s="306"/>
      <c r="AM13" s="306"/>
      <c r="AN13" s="306"/>
      <c r="AO13" s="306"/>
      <c r="AP13" s="306"/>
      <c r="AQ13" s="306"/>
      <c r="AR13" s="306"/>
      <c r="AS13" s="307"/>
      <c r="AT13" s="299">
        <v>2500100</v>
      </c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1"/>
      <c r="BK13" s="299">
        <v>633000.34</v>
      </c>
      <c r="BL13" s="300"/>
      <c r="BM13" s="300"/>
      <c r="BN13" s="300"/>
      <c r="BO13" s="300"/>
      <c r="BP13" s="300"/>
      <c r="BQ13" s="300"/>
      <c r="BR13" s="300"/>
      <c r="BS13" s="300"/>
      <c r="BT13" s="300"/>
      <c r="BU13" s="301"/>
      <c r="BV13" s="299">
        <f t="shared" si="0"/>
        <v>1867099.6600000001</v>
      </c>
      <c r="BW13" s="300"/>
      <c r="BX13" s="300"/>
      <c r="BY13" s="300"/>
      <c r="BZ13" s="300"/>
      <c r="CA13" s="300"/>
      <c r="CB13" s="300"/>
      <c r="CC13" s="300"/>
      <c r="CD13" s="300"/>
      <c r="CE13" s="301"/>
      <c r="CF13" s="26"/>
      <c r="CG13" s="26"/>
      <c r="CH13" s="26"/>
      <c r="CI13" s="26"/>
      <c r="CJ13" s="26"/>
      <c r="CK13" s="26"/>
      <c r="CL13" s="26"/>
    </row>
    <row r="14" spans="1:90" ht="93" customHeight="1">
      <c r="A14" s="297" t="s">
        <v>249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8"/>
      <c r="AE14" s="305" t="s">
        <v>64</v>
      </c>
      <c r="AF14" s="306"/>
      <c r="AG14" s="306"/>
      <c r="AH14" s="306"/>
      <c r="AI14" s="306"/>
      <c r="AJ14" s="307"/>
      <c r="AK14" s="327" t="s">
        <v>15</v>
      </c>
      <c r="AL14" s="306"/>
      <c r="AM14" s="306"/>
      <c r="AN14" s="306"/>
      <c r="AO14" s="306"/>
      <c r="AP14" s="306"/>
      <c r="AQ14" s="306"/>
      <c r="AR14" s="306"/>
      <c r="AS14" s="307"/>
      <c r="AT14" s="299">
        <v>680000</v>
      </c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1"/>
      <c r="BK14" s="299">
        <v>155211.22</v>
      </c>
      <c r="BL14" s="300"/>
      <c r="BM14" s="300"/>
      <c r="BN14" s="300"/>
      <c r="BO14" s="300"/>
      <c r="BP14" s="300"/>
      <c r="BQ14" s="300"/>
      <c r="BR14" s="300"/>
      <c r="BS14" s="300"/>
      <c r="BT14" s="300"/>
      <c r="BU14" s="301"/>
      <c r="BV14" s="299">
        <f t="shared" si="0"/>
        <v>524788.78</v>
      </c>
      <c r="BW14" s="300"/>
      <c r="BX14" s="300"/>
      <c r="BY14" s="300"/>
      <c r="BZ14" s="300"/>
      <c r="CA14" s="300"/>
      <c r="CB14" s="300"/>
      <c r="CC14" s="300"/>
      <c r="CD14" s="300"/>
      <c r="CE14" s="301"/>
      <c r="CF14" s="26"/>
      <c r="CG14" s="26"/>
      <c r="CH14" s="26"/>
      <c r="CI14" s="26"/>
      <c r="CJ14" s="26"/>
      <c r="CK14" s="26"/>
      <c r="CL14" s="26"/>
    </row>
    <row r="15" spans="1:90" ht="88.5" customHeight="1">
      <c r="A15" s="297" t="s">
        <v>250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8"/>
      <c r="AE15" s="305" t="s">
        <v>64</v>
      </c>
      <c r="AF15" s="306"/>
      <c r="AG15" s="306"/>
      <c r="AH15" s="306"/>
      <c r="AI15" s="306"/>
      <c r="AJ15" s="307"/>
      <c r="AK15" s="327" t="s">
        <v>16</v>
      </c>
      <c r="AL15" s="306"/>
      <c r="AM15" s="306"/>
      <c r="AN15" s="306"/>
      <c r="AO15" s="306"/>
      <c r="AP15" s="306"/>
      <c r="AQ15" s="306"/>
      <c r="AR15" s="306"/>
      <c r="AS15" s="307"/>
      <c r="AT15" s="302">
        <v>125000</v>
      </c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299">
        <v>52432.15</v>
      </c>
      <c r="BL15" s="300"/>
      <c r="BM15" s="300"/>
      <c r="BN15" s="300"/>
      <c r="BO15" s="300"/>
      <c r="BP15" s="300"/>
      <c r="BQ15" s="300"/>
      <c r="BR15" s="300"/>
      <c r="BS15" s="300"/>
      <c r="BT15" s="300"/>
      <c r="BU15" s="301"/>
      <c r="BV15" s="299">
        <f t="shared" si="0"/>
        <v>72567.85</v>
      </c>
      <c r="BW15" s="300"/>
      <c r="BX15" s="300"/>
      <c r="BY15" s="300"/>
      <c r="BZ15" s="300"/>
      <c r="CA15" s="300"/>
      <c r="CB15" s="300"/>
      <c r="CC15" s="300"/>
      <c r="CD15" s="300"/>
      <c r="CE15" s="301"/>
      <c r="CF15" s="26"/>
      <c r="CG15" s="26"/>
      <c r="CH15" s="26"/>
      <c r="CI15" s="26"/>
      <c r="CJ15" s="26"/>
      <c r="CK15" s="26"/>
      <c r="CL15" s="26"/>
    </row>
    <row r="16" spans="1:90" ht="88.5" customHeight="1">
      <c r="A16" s="297" t="s">
        <v>401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8"/>
      <c r="AE16" s="305" t="s">
        <v>64</v>
      </c>
      <c r="AF16" s="306"/>
      <c r="AG16" s="306"/>
      <c r="AH16" s="306"/>
      <c r="AI16" s="306"/>
      <c r="AJ16" s="307"/>
      <c r="AK16" s="327" t="s">
        <v>399</v>
      </c>
      <c r="AL16" s="306"/>
      <c r="AM16" s="306"/>
      <c r="AN16" s="306"/>
      <c r="AO16" s="306"/>
      <c r="AP16" s="306"/>
      <c r="AQ16" s="306"/>
      <c r="AR16" s="306"/>
      <c r="AS16" s="307"/>
      <c r="AT16" s="302">
        <v>55000</v>
      </c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299">
        <v>15834.5</v>
      </c>
      <c r="BL16" s="300"/>
      <c r="BM16" s="300"/>
      <c r="BN16" s="300"/>
      <c r="BO16" s="300"/>
      <c r="BP16" s="300"/>
      <c r="BQ16" s="300"/>
      <c r="BR16" s="300"/>
      <c r="BS16" s="300"/>
      <c r="BT16" s="300"/>
      <c r="BU16" s="301"/>
      <c r="BV16" s="299">
        <f t="shared" si="0"/>
        <v>39165.5</v>
      </c>
      <c r="BW16" s="300"/>
      <c r="BX16" s="300"/>
      <c r="BY16" s="300"/>
      <c r="BZ16" s="300"/>
      <c r="CA16" s="300"/>
      <c r="CB16" s="300"/>
      <c r="CC16" s="300"/>
      <c r="CD16" s="300"/>
      <c r="CE16" s="301"/>
      <c r="CF16" s="26"/>
      <c r="CG16" s="26"/>
      <c r="CH16" s="26"/>
      <c r="CI16" s="26"/>
      <c r="CJ16" s="26"/>
      <c r="CK16" s="26"/>
      <c r="CL16" s="26"/>
    </row>
    <row r="17" spans="1:90" ht="79.5" customHeight="1">
      <c r="A17" s="274" t="s">
        <v>251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5"/>
      <c r="AE17" s="328" t="s">
        <v>64</v>
      </c>
      <c r="AF17" s="303"/>
      <c r="AG17" s="303"/>
      <c r="AH17" s="303"/>
      <c r="AI17" s="303"/>
      <c r="AJ17" s="303"/>
      <c r="AK17" s="303" t="s">
        <v>17</v>
      </c>
      <c r="AL17" s="303"/>
      <c r="AM17" s="303"/>
      <c r="AN17" s="303"/>
      <c r="AO17" s="303"/>
      <c r="AP17" s="303"/>
      <c r="AQ17" s="303"/>
      <c r="AR17" s="303"/>
      <c r="AS17" s="303"/>
      <c r="AT17" s="302">
        <v>95400</v>
      </c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>
        <v>36037.5</v>
      </c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>
        <f aca="true" t="shared" si="1" ref="BV17:BV24">AT17-BK17</f>
        <v>59362.5</v>
      </c>
      <c r="BW17" s="302"/>
      <c r="BX17" s="302"/>
      <c r="BY17" s="302"/>
      <c r="BZ17" s="302"/>
      <c r="CA17" s="302"/>
      <c r="CB17" s="302"/>
      <c r="CC17" s="302"/>
      <c r="CD17" s="302"/>
      <c r="CE17" s="302"/>
      <c r="CF17" s="26"/>
      <c r="CG17" s="26"/>
      <c r="CH17" s="26"/>
      <c r="CI17" s="26"/>
      <c r="CJ17" s="26"/>
      <c r="CK17" s="26"/>
      <c r="CL17" s="26"/>
    </row>
    <row r="18" spans="1:90" ht="80.25" customHeight="1">
      <c r="A18" s="274" t="s">
        <v>252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5"/>
      <c r="AE18" s="328" t="s">
        <v>64</v>
      </c>
      <c r="AF18" s="303"/>
      <c r="AG18" s="303"/>
      <c r="AH18" s="303"/>
      <c r="AI18" s="303"/>
      <c r="AJ18" s="303"/>
      <c r="AK18" s="303" t="s">
        <v>18</v>
      </c>
      <c r="AL18" s="303"/>
      <c r="AM18" s="303"/>
      <c r="AN18" s="303"/>
      <c r="AO18" s="303"/>
      <c r="AP18" s="303"/>
      <c r="AQ18" s="303"/>
      <c r="AR18" s="303"/>
      <c r="AS18" s="303"/>
      <c r="AT18" s="302">
        <v>57400</v>
      </c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>
        <v>26422.36</v>
      </c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>
        <f t="shared" si="1"/>
        <v>30977.64</v>
      </c>
      <c r="BW18" s="302"/>
      <c r="BX18" s="302"/>
      <c r="BY18" s="302"/>
      <c r="BZ18" s="302"/>
      <c r="CA18" s="302"/>
      <c r="CB18" s="302"/>
      <c r="CC18" s="302"/>
      <c r="CD18" s="302"/>
      <c r="CE18" s="302"/>
      <c r="CF18" s="26"/>
      <c r="CG18" s="26"/>
      <c r="CH18" s="26"/>
      <c r="CI18" s="26"/>
      <c r="CJ18" s="26"/>
      <c r="CK18" s="26"/>
      <c r="CL18" s="26"/>
    </row>
    <row r="19" spans="1:90" ht="88.5" customHeight="1">
      <c r="A19" s="274" t="s">
        <v>253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5"/>
      <c r="AE19" s="328" t="s">
        <v>64</v>
      </c>
      <c r="AF19" s="303"/>
      <c r="AG19" s="303"/>
      <c r="AH19" s="303"/>
      <c r="AI19" s="303"/>
      <c r="AJ19" s="303"/>
      <c r="AK19" s="303" t="s">
        <v>19</v>
      </c>
      <c r="AL19" s="303"/>
      <c r="AM19" s="303"/>
      <c r="AN19" s="303"/>
      <c r="AO19" s="303"/>
      <c r="AP19" s="303"/>
      <c r="AQ19" s="303"/>
      <c r="AR19" s="303"/>
      <c r="AS19" s="303"/>
      <c r="AT19" s="302">
        <v>24500</v>
      </c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>
        <v>10112</v>
      </c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>
        <f>AT19-BK19</f>
        <v>14388</v>
      </c>
      <c r="BW19" s="302"/>
      <c r="BX19" s="302"/>
      <c r="BY19" s="302"/>
      <c r="BZ19" s="302"/>
      <c r="CA19" s="302"/>
      <c r="CB19" s="302"/>
      <c r="CC19" s="302"/>
      <c r="CD19" s="302"/>
      <c r="CE19" s="302"/>
      <c r="CF19" s="26"/>
      <c r="CG19" s="26"/>
      <c r="CH19" s="26"/>
      <c r="CI19" s="26"/>
      <c r="CJ19" s="26"/>
      <c r="CK19" s="26"/>
      <c r="CL19" s="26"/>
    </row>
    <row r="20" spans="1:90" ht="84.75" customHeight="1">
      <c r="A20" s="274" t="s">
        <v>254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5"/>
      <c r="AE20" s="276" t="s">
        <v>64</v>
      </c>
      <c r="AF20" s="272"/>
      <c r="AG20" s="272"/>
      <c r="AH20" s="272"/>
      <c r="AI20" s="272"/>
      <c r="AJ20" s="273"/>
      <c r="AK20" s="303" t="s">
        <v>20</v>
      </c>
      <c r="AL20" s="303"/>
      <c r="AM20" s="303"/>
      <c r="AN20" s="303"/>
      <c r="AO20" s="303"/>
      <c r="AP20" s="303"/>
      <c r="AQ20" s="303"/>
      <c r="AR20" s="303"/>
      <c r="AS20" s="303"/>
      <c r="AT20" s="324">
        <v>85100</v>
      </c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6"/>
      <c r="BK20" s="268">
        <v>84904.6</v>
      </c>
      <c r="BL20" s="269"/>
      <c r="BM20" s="269"/>
      <c r="BN20" s="269"/>
      <c r="BO20" s="269"/>
      <c r="BP20" s="269"/>
      <c r="BQ20" s="269"/>
      <c r="BR20" s="269"/>
      <c r="BS20" s="269"/>
      <c r="BT20" s="269"/>
      <c r="BU20" s="270"/>
      <c r="BV20" s="268">
        <f>AT20-BK20</f>
        <v>195.39999999999418</v>
      </c>
      <c r="BW20" s="269"/>
      <c r="BX20" s="269"/>
      <c r="BY20" s="269"/>
      <c r="BZ20" s="269"/>
      <c r="CA20" s="269"/>
      <c r="CB20" s="269"/>
      <c r="CC20" s="269"/>
      <c r="CD20" s="269"/>
      <c r="CE20" s="270"/>
      <c r="CF20" s="26"/>
      <c r="CG20" s="26"/>
      <c r="CH20" s="26"/>
      <c r="CI20" s="26"/>
      <c r="CJ20" s="26"/>
      <c r="CK20" s="26"/>
      <c r="CL20" s="26"/>
    </row>
    <row r="21" spans="1:90" ht="88.5" customHeight="1">
      <c r="A21" s="274" t="s">
        <v>304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5"/>
      <c r="AE21" s="276" t="s">
        <v>64</v>
      </c>
      <c r="AF21" s="272"/>
      <c r="AG21" s="272"/>
      <c r="AH21" s="272"/>
      <c r="AI21" s="272"/>
      <c r="AJ21" s="273"/>
      <c r="AK21" s="271" t="s">
        <v>307</v>
      </c>
      <c r="AL21" s="272"/>
      <c r="AM21" s="272"/>
      <c r="AN21" s="272"/>
      <c r="AO21" s="272"/>
      <c r="AP21" s="272"/>
      <c r="AQ21" s="272"/>
      <c r="AR21" s="272"/>
      <c r="AS21" s="273"/>
      <c r="AT21" s="268">
        <v>2000</v>
      </c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70"/>
      <c r="BK21" s="268">
        <v>2000</v>
      </c>
      <c r="BL21" s="269"/>
      <c r="BM21" s="269"/>
      <c r="BN21" s="269"/>
      <c r="BO21" s="269"/>
      <c r="BP21" s="269"/>
      <c r="BQ21" s="269"/>
      <c r="BR21" s="269"/>
      <c r="BS21" s="269"/>
      <c r="BT21" s="269"/>
      <c r="BU21" s="270"/>
      <c r="BV21" s="268" t="s">
        <v>157</v>
      </c>
      <c r="BW21" s="269"/>
      <c r="BX21" s="269"/>
      <c r="BY21" s="269"/>
      <c r="BZ21" s="269"/>
      <c r="CA21" s="269"/>
      <c r="CB21" s="269"/>
      <c r="CC21" s="269"/>
      <c r="CD21" s="269"/>
      <c r="CE21" s="270"/>
      <c r="CF21" s="26"/>
      <c r="CG21" s="26"/>
      <c r="CH21" s="26"/>
      <c r="CI21" s="26"/>
      <c r="CJ21" s="26"/>
      <c r="CK21" s="26"/>
      <c r="CL21" s="26"/>
    </row>
    <row r="22" spans="1:90" ht="87.75" customHeight="1">
      <c r="A22" s="274" t="s">
        <v>255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5"/>
      <c r="AE22" s="276" t="s">
        <v>64</v>
      </c>
      <c r="AF22" s="272"/>
      <c r="AG22" s="272"/>
      <c r="AH22" s="272"/>
      <c r="AI22" s="272"/>
      <c r="AJ22" s="273"/>
      <c r="AK22" s="271" t="s">
        <v>21</v>
      </c>
      <c r="AL22" s="272"/>
      <c r="AM22" s="272"/>
      <c r="AN22" s="272"/>
      <c r="AO22" s="272"/>
      <c r="AP22" s="272"/>
      <c r="AQ22" s="272"/>
      <c r="AR22" s="272"/>
      <c r="AS22" s="273"/>
      <c r="AT22" s="268">
        <v>90100</v>
      </c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70"/>
      <c r="BK22" s="268">
        <v>78816.5</v>
      </c>
      <c r="BL22" s="269"/>
      <c r="BM22" s="269"/>
      <c r="BN22" s="269"/>
      <c r="BO22" s="269"/>
      <c r="BP22" s="269"/>
      <c r="BQ22" s="269"/>
      <c r="BR22" s="269"/>
      <c r="BS22" s="269"/>
      <c r="BT22" s="269"/>
      <c r="BU22" s="270"/>
      <c r="BV22" s="268">
        <f t="shared" si="1"/>
        <v>11283.5</v>
      </c>
      <c r="BW22" s="269"/>
      <c r="BX22" s="269"/>
      <c r="BY22" s="269"/>
      <c r="BZ22" s="269"/>
      <c r="CA22" s="269"/>
      <c r="CB22" s="269"/>
      <c r="CC22" s="269"/>
      <c r="CD22" s="269"/>
      <c r="CE22" s="270"/>
      <c r="CF22" s="26"/>
      <c r="CG22" s="26"/>
      <c r="CH22" s="26"/>
      <c r="CI22" s="26"/>
      <c r="CJ22" s="26"/>
      <c r="CK22" s="26"/>
      <c r="CL22" s="26"/>
    </row>
    <row r="23" spans="1:90" ht="75.75" customHeight="1">
      <c r="A23" s="274" t="s">
        <v>256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5"/>
      <c r="AE23" s="276" t="s">
        <v>64</v>
      </c>
      <c r="AF23" s="272"/>
      <c r="AG23" s="272"/>
      <c r="AH23" s="272"/>
      <c r="AI23" s="272"/>
      <c r="AJ23" s="273"/>
      <c r="AK23" s="271" t="s">
        <v>22</v>
      </c>
      <c r="AL23" s="272"/>
      <c r="AM23" s="272"/>
      <c r="AN23" s="272"/>
      <c r="AO23" s="272"/>
      <c r="AP23" s="272"/>
      <c r="AQ23" s="272"/>
      <c r="AR23" s="272"/>
      <c r="AS23" s="273"/>
      <c r="AT23" s="268">
        <v>79200</v>
      </c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70"/>
      <c r="BK23" s="268">
        <v>76848.6</v>
      </c>
      <c r="BL23" s="269"/>
      <c r="BM23" s="269"/>
      <c r="BN23" s="269"/>
      <c r="BO23" s="269"/>
      <c r="BP23" s="269"/>
      <c r="BQ23" s="269"/>
      <c r="BR23" s="269"/>
      <c r="BS23" s="269"/>
      <c r="BT23" s="269"/>
      <c r="BU23" s="270"/>
      <c r="BV23" s="268">
        <f t="shared" si="1"/>
        <v>2351.399999999994</v>
      </c>
      <c r="BW23" s="269"/>
      <c r="BX23" s="269"/>
      <c r="BY23" s="269"/>
      <c r="BZ23" s="269"/>
      <c r="CA23" s="269"/>
      <c r="CB23" s="269"/>
      <c r="CC23" s="269"/>
      <c r="CD23" s="269"/>
      <c r="CE23" s="270"/>
      <c r="CF23" s="26"/>
      <c r="CG23" s="26"/>
      <c r="CH23" s="26"/>
      <c r="CI23" s="26"/>
      <c r="CJ23" s="26"/>
      <c r="CK23" s="26"/>
      <c r="CL23" s="26"/>
    </row>
    <row r="24" spans="1:90" ht="71.25" customHeight="1">
      <c r="A24" s="274" t="s">
        <v>257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5"/>
      <c r="AE24" s="276" t="s">
        <v>64</v>
      </c>
      <c r="AF24" s="272"/>
      <c r="AG24" s="272"/>
      <c r="AH24" s="272"/>
      <c r="AI24" s="272"/>
      <c r="AJ24" s="273"/>
      <c r="AK24" s="271" t="s">
        <v>23</v>
      </c>
      <c r="AL24" s="272"/>
      <c r="AM24" s="272"/>
      <c r="AN24" s="272"/>
      <c r="AO24" s="272"/>
      <c r="AP24" s="272"/>
      <c r="AQ24" s="272"/>
      <c r="AR24" s="272"/>
      <c r="AS24" s="273"/>
      <c r="AT24" s="268">
        <v>32300</v>
      </c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70"/>
      <c r="BK24" s="268">
        <v>8834.27</v>
      </c>
      <c r="BL24" s="269"/>
      <c r="BM24" s="269"/>
      <c r="BN24" s="269"/>
      <c r="BO24" s="269"/>
      <c r="BP24" s="269"/>
      <c r="BQ24" s="269"/>
      <c r="BR24" s="269"/>
      <c r="BS24" s="269"/>
      <c r="BT24" s="269"/>
      <c r="BU24" s="270"/>
      <c r="BV24" s="268">
        <f t="shared" si="1"/>
        <v>23465.73</v>
      </c>
      <c r="BW24" s="269"/>
      <c r="BX24" s="269"/>
      <c r="BY24" s="269"/>
      <c r="BZ24" s="269"/>
      <c r="CA24" s="269"/>
      <c r="CB24" s="269"/>
      <c r="CC24" s="269"/>
      <c r="CD24" s="269"/>
      <c r="CE24" s="270"/>
      <c r="CF24" s="26"/>
      <c r="CG24" s="26"/>
      <c r="CH24" s="26"/>
      <c r="CI24" s="26"/>
      <c r="CJ24" s="26"/>
      <c r="CK24" s="26"/>
      <c r="CL24" s="26"/>
    </row>
    <row r="25" spans="1:90" ht="112.5" customHeight="1">
      <c r="A25" s="274" t="s">
        <v>395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5"/>
      <c r="AE25" s="276" t="s">
        <v>64</v>
      </c>
      <c r="AF25" s="272"/>
      <c r="AG25" s="272"/>
      <c r="AH25" s="272"/>
      <c r="AI25" s="272"/>
      <c r="AJ25" s="273"/>
      <c r="AK25" s="271" t="s">
        <v>24</v>
      </c>
      <c r="AL25" s="272"/>
      <c r="AM25" s="272"/>
      <c r="AN25" s="272"/>
      <c r="AO25" s="272"/>
      <c r="AP25" s="272"/>
      <c r="AQ25" s="272"/>
      <c r="AR25" s="272"/>
      <c r="AS25" s="273"/>
      <c r="AT25" s="268">
        <v>200</v>
      </c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70"/>
      <c r="BK25" s="268" t="s">
        <v>157</v>
      </c>
      <c r="BL25" s="269"/>
      <c r="BM25" s="269"/>
      <c r="BN25" s="269"/>
      <c r="BO25" s="269"/>
      <c r="BP25" s="269"/>
      <c r="BQ25" s="269"/>
      <c r="BR25" s="269"/>
      <c r="BS25" s="269"/>
      <c r="BT25" s="269"/>
      <c r="BU25" s="270"/>
      <c r="BV25" s="268">
        <f aca="true" t="shared" si="2" ref="BV25:BV30">AT25</f>
        <v>200</v>
      </c>
      <c r="BW25" s="269"/>
      <c r="BX25" s="269"/>
      <c r="BY25" s="269"/>
      <c r="BZ25" s="269"/>
      <c r="CA25" s="269"/>
      <c r="CB25" s="269"/>
      <c r="CC25" s="269"/>
      <c r="CD25" s="269"/>
      <c r="CE25" s="270"/>
      <c r="CF25" s="26"/>
      <c r="CG25" s="26"/>
      <c r="CH25" s="26"/>
      <c r="CI25" s="26"/>
      <c r="CJ25" s="26"/>
      <c r="CK25" s="26"/>
      <c r="CL25" s="26"/>
    </row>
    <row r="26" spans="1:90" ht="78.75" customHeight="1">
      <c r="A26" s="274" t="s">
        <v>258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5"/>
      <c r="AE26" s="295" t="s">
        <v>64</v>
      </c>
      <c r="AF26" s="296"/>
      <c r="AG26" s="296"/>
      <c r="AH26" s="296"/>
      <c r="AI26" s="296"/>
      <c r="AJ26" s="296"/>
      <c r="AK26" s="296" t="s">
        <v>25</v>
      </c>
      <c r="AL26" s="296"/>
      <c r="AM26" s="296"/>
      <c r="AN26" s="296"/>
      <c r="AO26" s="296"/>
      <c r="AP26" s="296"/>
      <c r="AQ26" s="296"/>
      <c r="AR26" s="296"/>
      <c r="AS26" s="296"/>
      <c r="AT26" s="304">
        <v>80600</v>
      </c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>
        <v>40400</v>
      </c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268">
        <f>AT26-BK26</f>
        <v>40200</v>
      </c>
      <c r="BW26" s="269"/>
      <c r="BX26" s="269"/>
      <c r="BY26" s="269"/>
      <c r="BZ26" s="269"/>
      <c r="CA26" s="269"/>
      <c r="CB26" s="269"/>
      <c r="CC26" s="269"/>
      <c r="CD26" s="269"/>
      <c r="CE26" s="270"/>
      <c r="CF26" s="26"/>
      <c r="CG26" s="26"/>
      <c r="CH26" s="26"/>
      <c r="CI26" s="26"/>
      <c r="CJ26" s="26"/>
      <c r="CK26" s="26"/>
      <c r="CL26" s="26"/>
    </row>
    <row r="27" spans="1:90" ht="30.75" customHeight="1">
      <c r="A27" s="297" t="s">
        <v>259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8"/>
      <c r="AE27" s="328" t="s">
        <v>64</v>
      </c>
      <c r="AF27" s="303"/>
      <c r="AG27" s="303"/>
      <c r="AH27" s="303"/>
      <c r="AI27" s="303"/>
      <c r="AJ27" s="303"/>
      <c r="AK27" s="303" t="s">
        <v>26</v>
      </c>
      <c r="AL27" s="303"/>
      <c r="AM27" s="303"/>
      <c r="AN27" s="303"/>
      <c r="AO27" s="303"/>
      <c r="AP27" s="303"/>
      <c r="AQ27" s="303"/>
      <c r="AR27" s="303"/>
      <c r="AS27" s="303"/>
      <c r="AT27" s="299">
        <v>34600</v>
      </c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1"/>
      <c r="BK27" s="299" t="s">
        <v>157</v>
      </c>
      <c r="BL27" s="300"/>
      <c r="BM27" s="300"/>
      <c r="BN27" s="300"/>
      <c r="BO27" s="300"/>
      <c r="BP27" s="300"/>
      <c r="BQ27" s="300"/>
      <c r="BR27" s="300"/>
      <c r="BS27" s="300"/>
      <c r="BT27" s="300"/>
      <c r="BU27" s="301"/>
      <c r="BV27" s="268">
        <f t="shared" si="2"/>
        <v>34600</v>
      </c>
      <c r="BW27" s="269"/>
      <c r="BX27" s="269"/>
      <c r="BY27" s="269"/>
      <c r="BZ27" s="269"/>
      <c r="CA27" s="269"/>
      <c r="CB27" s="269"/>
      <c r="CC27" s="269"/>
      <c r="CD27" s="269"/>
      <c r="CE27" s="270"/>
      <c r="CF27" s="26"/>
      <c r="CG27" s="26"/>
      <c r="CH27" s="26"/>
      <c r="CI27" s="26"/>
      <c r="CJ27" s="26"/>
      <c r="CK27" s="26"/>
      <c r="CL27" s="26"/>
    </row>
    <row r="28" spans="1:90" ht="90" customHeight="1">
      <c r="A28" s="274" t="s">
        <v>275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5"/>
      <c r="AE28" s="305" t="s">
        <v>64</v>
      </c>
      <c r="AF28" s="306"/>
      <c r="AG28" s="306"/>
      <c r="AH28" s="306"/>
      <c r="AI28" s="306"/>
      <c r="AJ28" s="307"/>
      <c r="AK28" s="303" t="s">
        <v>27</v>
      </c>
      <c r="AL28" s="303"/>
      <c r="AM28" s="303"/>
      <c r="AN28" s="303"/>
      <c r="AO28" s="303"/>
      <c r="AP28" s="303"/>
      <c r="AQ28" s="303"/>
      <c r="AR28" s="303"/>
      <c r="AS28" s="303"/>
      <c r="AT28" s="299">
        <v>5000</v>
      </c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1"/>
      <c r="BK28" s="299">
        <v>5000</v>
      </c>
      <c r="BL28" s="300"/>
      <c r="BM28" s="300"/>
      <c r="BN28" s="300"/>
      <c r="BO28" s="300"/>
      <c r="BP28" s="300"/>
      <c r="BQ28" s="300"/>
      <c r="BR28" s="300"/>
      <c r="BS28" s="300"/>
      <c r="BT28" s="300"/>
      <c r="BU28" s="301"/>
      <c r="BV28" s="268" t="s">
        <v>157</v>
      </c>
      <c r="BW28" s="269"/>
      <c r="BX28" s="269"/>
      <c r="BY28" s="269"/>
      <c r="BZ28" s="269"/>
      <c r="CA28" s="269"/>
      <c r="CB28" s="269"/>
      <c r="CC28" s="269"/>
      <c r="CD28" s="269"/>
      <c r="CE28" s="270"/>
      <c r="CF28" s="26"/>
      <c r="CG28" s="26"/>
      <c r="CH28" s="26"/>
      <c r="CI28" s="26"/>
      <c r="CJ28" s="26"/>
      <c r="CK28" s="26"/>
      <c r="CL28" s="26"/>
    </row>
    <row r="29" spans="1:90" ht="54.75" customHeight="1">
      <c r="A29" s="274" t="s">
        <v>260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5"/>
      <c r="AE29" s="328" t="s">
        <v>64</v>
      </c>
      <c r="AF29" s="303"/>
      <c r="AG29" s="303"/>
      <c r="AH29" s="303"/>
      <c r="AI29" s="303"/>
      <c r="AJ29" s="303"/>
      <c r="AK29" s="303" t="s">
        <v>28</v>
      </c>
      <c r="AL29" s="303"/>
      <c r="AM29" s="303"/>
      <c r="AN29" s="303"/>
      <c r="AO29" s="303"/>
      <c r="AP29" s="303"/>
      <c r="AQ29" s="303"/>
      <c r="AR29" s="303"/>
      <c r="AS29" s="303"/>
      <c r="AT29" s="302">
        <v>100000</v>
      </c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>
        <v>10000</v>
      </c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268">
        <f>AT29-BK29</f>
        <v>90000</v>
      </c>
      <c r="BW29" s="269"/>
      <c r="BX29" s="269"/>
      <c r="BY29" s="269"/>
      <c r="BZ29" s="269"/>
      <c r="CA29" s="269"/>
      <c r="CB29" s="269"/>
      <c r="CC29" s="269"/>
      <c r="CD29" s="269"/>
      <c r="CE29" s="270"/>
      <c r="CF29" s="26"/>
      <c r="CG29" s="26"/>
      <c r="CH29" s="26"/>
      <c r="CI29" s="26"/>
      <c r="CJ29" s="26"/>
      <c r="CK29" s="26"/>
      <c r="CL29" s="26"/>
    </row>
    <row r="30" spans="1:90" ht="54.75" customHeight="1" hidden="1">
      <c r="A30" s="274" t="s">
        <v>313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5"/>
      <c r="AE30" s="328" t="s">
        <v>64</v>
      </c>
      <c r="AF30" s="303"/>
      <c r="AG30" s="303"/>
      <c r="AH30" s="303"/>
      <c r="AI30" s="303"/>
      <c r="AJ30" s="303"/>
      <c r="AK30" s="303" t="s">
        <v>314</v>
      </c>
      <c r="AL30" s="303"/>
      <c r="AM30" s="303"/>
      <c r="AN30" s="303"/>
      <c r="AO30" s="303"/>
      <c r="AP30" s="303"/>
      <c r="AQ30" s="303"/>
      <c r="AR30" s="303"/>
      <c r="AS30" s="303"/>
      <c r="AT30" s="302">
        <v>0</v>
      </c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 t="s">
        <v>157</v>
      </c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268">
        <f t="shared" si="2"/>
        <v>0</v>
      </c>
      <c r="BW30" s="269"/>
      <c r="BX30" s="269"/>
      <c r="BY30" s="269"/>
      <c r="BZ30" s="269"/>
      <c r="CA30" s="269"/>
      <c r="CB30" s="269"/>
      <c r="CC30" s="269"/>
      <c r="CD30" s="269"/>
      <c r="CE30" s="270"/>
      <c r="CF30" s="26"/>
      <c r="CG30" s="26"/>
      <c r="CH30" s="26"/>
      <c r="CI30" s="26"/>
      <c r="CJ30" s="26"/>
      <c r="CK30" s="26"/>
      <c r="CL30" s="26"/>
    </row>
    <row r="31" spans="1:90" ht="56.25" customHeight="1">
      <c r="A31" s="274" t="s">
        <v>261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5"/>
      <c r="AE31" s="328" t="s">
        <v>64</v>
      </c>
      <c r="AF31" s="303"/>
      <c r="AG31" s="303"/>
      <c r="AH31" s="303"/>
      <c r="AI31" s="303"/>
      <c r="AJ31" s="303"/>
      <c r="AK31" s="303" t="s">
        <v>29</v>
      </c>
      <c r="AL31" s="303"/>
      <c r="AM31" s="303"/>
      <c r="AN31" s="303"/>
      <c r="AO31" s="303"/>
      <c r="AP31" s="303"/>
      <c r="AQ31" s="303"/>
      <c r="AR31" s="303"/>
      <c r="AS31" s="303"/>
      <c r="AT31" s="302">
        <v>167400</v>
      </c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>
        <v>78343.7</v>
      </c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268">
        <f>AT31-BK31</f>
        <v>89056.3</v>
      </c>
      <c r="BW31" s="269"/>
      <c r="BX31" s="269"/>
      <c r="BY31" s="269"/>
      <c r="BZ31" s="269"/>
      <c r="CA31" s="269"/>
      <c r="CB31" s="269"/>
      <c r="CC31" s="269"/>
      <c r="CD31" s="269"/>
      <c r="CE31" s="270"/>
      <c r="CF31" s="26"/>
      <c r="CG31" s="26"/>
      <c r="CH31" s="26"/>
      <c r="CI31" s="26"/>
      <c r="CJ31" s="26"/>
      <c r="CK31" s="26"/>
      <c r="CL31" s="26"/>
    </row>
    <row r="32" spans="1:90" ht="78" customHeight="1">
      <c r="A32" s="274" t="s">
        <v>262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5"/>
      <c r="AE32" s="276" t="s">
        <v>64</v>
      </c>
      <c r="AF32" s="272"/>
      <c r="AG32" s="272"/>
      <c r="AH32" s="272"/>
      <c r="AI32" s="272"/>
      <c r="AJ32" s="273"/>
      <c r="AK32" s="271" t="s">
        <v>30</v>
      </c>
      <c r="AL32" s="272"/>
      <c r="AM32" s="272"/>
      <c r="AN32" s="272"/>
      <c r="AO32" s="272"/>
      <c r="AP32" s="272"/>
      <c r="AQ32" s="272"/>
      <c r="AR32" s="272"/>
      <c r="AS32" s="273"/>
      <c r="AT32" s="268">
        <v>114900</v>
      </c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70"/>
      <c r="BK32" s="268">
        <v>31787.76</v>
      </c>
      <c r="BL32" s="269"/>
      <c r="BM32" s="269"/>
      <c r="BN32" s="269"/>
      <c r="BO32" s="269"/>
      <c r="BP32" s="269"/>
      <c r="BQ32" s="269"/>
      <c r="BR32" s="269"/>
      <c r="BS32" s="269"/>
      <c r="BT32" s="269"/>
      <c r="BU32" s="270"/>
      <c r="BV32" s="268">
        <f>AT32-BK32</f>
        <v>83112.24</v>
      </c>
      <c r="BW32" s="269"/>
      <c r="BX32" s="269"/>
      <c r="BY32" s="269"/>
      <c r="BZ32" s="269"/>
      <c r="CA32" s="269"/>
      <c r="CB32" s="269"/>
      <c r="CC32" s="269"/>
      <c r="CD32" s="269"/>
      <c r="CE32" s="270"/>
      <c r="CF32" s="26"/>
      <c r="CG32" s="26"/>
      <c r="CH32" s="26"/>
      <c r="CI32" s="26"/>
      <c r="CJ32" s="26"/>
      <c r="CK32" s="26"/>
      <c r="CL32" s="26"/>
    </row>
    <row r="33" spans="1:90" ht="87" customHeight="1">
      <c r="A33" s="274" t="s">
        <v>263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5"/>
      <c r="AE33" s="276" t="s">
        <v>64</v>
      </c>
      <c r="AF33" s="272"/>
      <c r="AG33" s="272"/>
      <c r="AH33" s="272"/>
      <c r="AI33" s="272"/>
      <c r="AJ33" s="273"/>
      <c r="AK33" s="271" t="s">
        <v>31</v>
      </c>
      <c r="AL33" s="272"/>
      <c r="AM33" s="272"/>
      <c r="AN33" s="272"/>
      <c r="AO33" s="272"/>
      <c r="AP33" s="272"/>
      <c r="AQ33" s="272"/>
      <c r="AR33" s="272"/>
      <c r="AS33" s="273"/>
      <c r="AT33" s="268">
        <v>49800</v>
      </c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70"/>
      <c r="BK33" s="268">
        <v>8470.5</v>
      </c>
      <c r="BL33" s="269"/>
      <c r="BM33" s="269"/>
      <c r="BN33" s="269"/>
      <c r="BO33" s="269"/>
      <c r="BP33" s="269"/>
      <c r="BQ33" s="269"/>
      <c r="BR33" s="269"/>
      <c r="BS33" s="269"/>
      <c r="BT33" s="269"/>
      <c r="BU33" s="270"/>
      <c r="BV33" s="268">
        <f>AT33-BK33</f>
        <v>41329.5</v>
      </c>
      <c r="BW33" s="269"/>
      <c r="BX33" s="269"/>
      <c r="BY33" s="269"/>
      <c r="BZ33" s="269"/>
      <c r="CA33" s="269"/>
      <c r="CB33" s="269"/>
      <c r="CC33" s="269"/>
      <c r="CD33" s="269"/>
      <c r="CE33" s="270"/>
      <c r="CF33" s="26"/>
      <c r="CG33" s="26"/>
      <c r="CH33" s="26"/>
      <c r="CI33" s="26"/>
      <c r="CJ33" s="26"/>
      <c r="CK33" s="26"/>
      <c r="CL33" s="26"/>
    </row>
    <row r="34" spans="1:90" ht="75.75" customHeight="1" hidden="1">
      <c r="A34" s="274" t="s">
        <v>315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5"/>
      <c r="AE34" s="276" t="s">
        <v>64</v>
      </c>
      <c r="AF34" s="272"/>
      <c r="AG34" s="272"/>
      <c r="AH34" s="272"/>
      <c r="AI34" s="272"/>
      <c r="AJ34" s="273"/>
      <c r="AK34" s="271" t="s">
        <v>316</v>
      </c>
      <c r="AL34" s="272"/>
      <c r="AM34" s="272"/>
      <c r="AN34" s="272"/>
      <c r="AO34" s="272"/>
      <c r="AP34" s="272"/>
      <c r="AQ34" s="272"/>
      <c r="AR34" s="272"/>
      <c r="AS34" s="273"/>
      <c r="AT34" s="268">
        <v>0</v>
      </c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70"/>
      <c r="BK34" s="268" t="s">
        <v>157</v>
      </c>
      <c r="BL34" s="269"/>
      <c r="BM34" s="269"/>
      <c r="BN34" s="269"/>
      <c r="BO34" s="269"/>
      <c r="BP34" s="269"/>
      <c r="BQ34" s="269"/>
      <c r="BR34" s="269"/>
      <c r="BS34" s="269"/>
      <c r="BT34" s="269"/>
      <c r="BU34" s="270"/>
      <c r="BV34" s="324" t="s">
        <v>157</v>
      </c>
      <c r="BW34" s="325"/>
      <c r="BX34" s="325"/>
      <c r="BY34" s="325"/>
      <c r="BZ34" s="325"/>
      <c r="CA34" s="325"/>
      <c r="CB34" s="325"/>
      <c r="CC34" s="325"/>
      <c r="CD34" s="325"/>
      <c r="CE34" s="326"/>
      <c r="CF34" s="26"/>
      <c r="CG34" s="26"/>
      <c r="CH34" s="26"/>
      <c r="CI34" s="26"/>
      <c r="CJ34" s="26"/>
      <c r="CK34" s="26"/>
      <c r="CL34" s="26"/>
    </row>
    <row r="35" spans="1:90" ht="96.75" customHeight="1">
      <c r="A35" s="274" t="s">
        <v>276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5"/>
      <c r="AE35" s="276" t="s">
        <v>64</v>
      </c>
      <c r="AF35" s="272"/>
      <c r="AG35" s="272"/>
      <c r="AH35" s="272"/>
      <c r="AI35" s="272"/>
      <c r="AJ35" s="273"/>
      <c r="AK35" s="271" t="s">
        <v>37</v>
      </c>
      <c r="AL35" s="272"/>
      <c r="AM35" s="272"/>
      <c r="AN35" s="272"/>
      <c r="AO35" s="272"/>
      <c r="AP35" s="272"/>
      <c r="AQ35" s="272"/>
      <c r="AR35" s="272"/>
      <c r="AS35" s="273"/>
      <c r="AT35" s="268">
        <v>37200</v>
      </c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70"/>
      <c r="BK35" s="268" t="s">
        <v>157</v>
      </c>
      <c r="BL35" s="269"/>
      <c r="BM35" s="269"/>
      <c r="BN35" s="269"/>
      <c r="BO35" s="269"/>
      <c r="BP35" s="269"/>
      <c r="BQ35" s="269"/>
      <c r="BR35" s="269"/>
      <c r="BS35" s="269"/>
      <c r="BT35" s="269"/>
      <c r="BU35" s="270"/>
      <c r="BV35" s="268">
        <f>AT35</f>
        <v>37200</v>
      </c>
      <c r="BW35" s="269"/>
      <c r="BX35" s="269"/>
      <c r="BY35" s="269"/>
      <c r="BZ35" s="269"/>
      <c r="CA35" s="269"/>
      <c r="CB35" s="269"/>
      <c r="CC35" s="269"/>
      <c r="CD35" s="269"/>
      <c r="CE35" s="270"/>
      <c r="CF35" s="26"/>
      <c r="CG35" s="26"/>
      <c r="CH35" s="26"/>
      <c r="CI35" s="26"/>
      <c r="CJ35" s="26"/>
      <c r="CK35" s="26"/>
      <c r="CL35" s="26"/>
    </row>
    <row r="36" spans="1:90" ht="9" customHeight="1" hidden="1">
      <c r="A36" s="274" t="s">
        <v>305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5"/>
      <c r="AE36" s="276" t="s">
        <v>64</v>
      </c>
      <c r="AF36" s="272"/>
      <c r="AG36" s="272"/>
      <c r="AH36" s="272"/>
      <c r="AI36" s="272"/>
      <c r="AJ36" s="273"/>
      <c r="AK36" s="271" t="s">
        <v>306</v>
      </c>
      <c r="AL36" s="272"/>
      <c r="AM36" s="272"/>
      <c r="AN36" s="272"/>
      <c r="AO36" s="272"/>
      <c r="AP36" s="272"/>
      <c r="AQ36" s="272"/>
      <c r="AR36" s="272"/>
      <c r="AS36" s="273"/>
      <c r="AT36" s="268">
        <v>0</v>
      </c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70"/>
      <c r="BK36" s="268" t="s">
        <v>157</v>
      </c>
      <c r="BL36" s="269"/>
      <c r="BM36" s="269"/>
      <c r="BN36" s="269"/>
      <c r="BO36" s="269"/>
      <c r="BP36" s="269"/>
      <c r="BQ36" s="269"/>
      <c r="BR36" s="269"/>
      <c r="BS36" s="269"/>
      <c r="BT36" s="269"/>
      <c r="BU36" s="270"/>
      <c r="BV36" s="268" t="s">
        <v>157</v>
      </c>
      <c r="BW36" s="269"/>
      <c r="BX36" s="269"/>
      <c r="BY36" s="269"/>
      <c r="BZ36" s="269"/>
      <c r="CA36" s="269"/>
      <c r="CB36" s="269"/>
      <c r="CC36" s="269"/>
      <c r="CD36" s="269"/>
      <c r="CE36" s="270"/>
      <c r="CF36" s="26"/>
      <c r="CG36" s="26"/>
      <c r="CH36" s="26"/>
      <c r="CI36" s="26"/>
      <c r="CJ36" s="26"/>
      <c r="CK36" s="26"/>
      <c r="CL36" s="26"/>
    </row>
    <row r="37" spans="1:90" ht="88.5" customHeight="1">
      <c r="A37" s="274" t="s">
        <v>264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5"/>
      <c r="AE37" s="276" t="s">
        <v>64</v>
      </c>
      <c r="AF37" s="272"/>
      <c r="AG37" s="272"/>
      <c r="AH37" s="272"/>
      <c r="AI37" s="272"/>
      <c r="AJ37" s="273"/>
      <c r="AK37" s="271" t="s">
        <v>32</v>
      </c>
      <c r="AL37" s="272"/>
      <c r="AM37" s="272"/>
      <c r="AN37" s="272"/>
      <c r="AO37" s="272"/>
      <c r="AP37" s="272"/>
      <c r="AQ37" s="272"/>
      <c r="AR37" s="272"/>
      <c r="AS37" s="273"/>
      <c r="AT37" s="268">
        <v>163900</v>
      </c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70"/>
      <c r="BK37" s="268">
        <v>91600</v>
      </c>
      <c r="BL37" s="269"/>
      <c r="BM37" s="269"/>
      <c r="BN37" s="269"/>
      <c r="BO37" s="269"/>
      <c r="BP37" s="269"/>
      <c r="BQ37" s="269"/>
      <c r="BR37" s="269"/>
      <c r="BS37" s="269"/>
      <c r="BT37" s="269"/>
      <c r="BU37" s="270"/>
      <c r="BV37" s="268">
        <f>AT37-BK37</f>
        <v>72300</v>
      </c>
      <c r="BW37" s="269"/>
      <c r="BX37" s="269"/>
      <c r="BY37" s="269"/>
      <c r="BZ37" s="269"/>
      <c r="CA37" s="269"/>
      <c r="CB37" s="269"/>
      <c r="CC37" s="269"/>
      <c r="CD37" s="269"/>
      <c r="CE37" s="270"/>
      <c r="CF37" s="26"/>
      <c r="CG37" s="26"/>
      <c r="CH37" s="26"/>
      <c r="CI37" s="26"/>
      <c r="CJ37" s="26"/>
      <c r="CK37" s="26"/>
      <c r="CL37" s="26"/>
    </row>
    <row r="38" spans="1:90" ht="97.5" customHeight="1">
      <c r="A38" s="274" t="s">
        <v>277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5"/>
      <c r="AE38" s="276" t="s">
        <v>64</v>
      </c>
      <c r="AF38" s="272"/>
      <c r="AG38" s="272"/>
      <c r="AH38" s="272"/>
      <c r="AI38" s="272"/>
      <c r="AJ38" s="273"/>
      <c r="AK38" s="271" t="s">
        <v>33</v>
      </c>
      <c r="AL38" s="272"/>
      <c r="AM38" s="272"/>
      <c r="AN38" s="272"/>
      <c r="AO38" s="272"/>
      <c r="AP38" s="272"/>
      <c r="AQ38" s="272"/>
      <c r="AR38" s="272"/>
      <c r="AS38" s="273"/>
      <c r="AT38" s="268">
        <v>1528400</v>
      </c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70"/>
      <c r="BK38" s="268">
        <v>988422</v>
      </c>
      <c r="BL38" s="269"/>
      <c r="BM38" s="269"/>
      <c r="BN38" s="269"/>
      <c r="BO38" s="269"/>
      <c r="BP38" s="269"/>
      <c r="BQ38" s="269"/>
      <c r="BR38" s="269"/>
      <c r="BS38" s="269"/>
      <c r="BT38" s="269"/>
      <c r="BU38" s="270"/>
      <c r="BV38" s="268">
        <f>AT38-BK38</f>
        <v>539978</v>
      </c>
      <c r="BW38" s="269"/>
      <c r="BX38" s="269"/>
      <c r="BY38" s="269"/>
      <c r="BZ38" s="269"/>
      <c r="CA38" s="269"/>
      <c r="CB38" s="269"/>
      <c r="CC38" s="269"/>
      <c r="CD38" s="269"/>
      <c r="CE38" s="270"/>
      <c r="CF38" s="26"/>
      <c r="CG38" s="26"/>
      <c r="CH38" s="26"/>
      <c r="CI38" s="26"/>
      <c r="CJ38" s="26"/>
      <c r="CK38" s="26"/>
      <c r="CL38" s="26"/>
    </row>
    <row r="39" spans="1:90" ht="101.25" customHeight="1">
      <c r="A39" s="274" t="s">
        <v>285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5"/>
      <c r="AE39" s="276" t="s">
        <v>64</v>
      </c>
      <c r="AF39" s="272"/>
      <c r="AG39" s="272"/>
      <c r="AH39" s="272"/>
      <c r="AI39" s="272"/>
      <c r="AJ39" s="273"/>
      <c r="AK39" s="271" t="s">
        <v>287</v>
      </c>
      <c r="AL39" s="272"/>
      <c r="AM39" s="272"/>
      <c r="AN39" s="272"/>
      <c r="AO39" s="272"/>
      <c r="AP39" s="272"/>
      <c r="AQ39" s="272"/>
      <c r="AR39" s="272"/>
      <c r="AS39" s="273"/>
      <c r="AT39" s="324">
        <v>2432582.76</v>
      </c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6"/>
      <c r="BK39" s="268" t="s">
        <v>157</v>
      </c>
      <c r="BL39" s="269"/>
      <c r="BM39" s="269"/>
      <c r="BN39" s="269"/>
      <c r="BO39" s="269"/>
      <c r="BP39" s="269"/>
      <c r="BQ39" s="269"/>
      <c r="BR39" s="269"/>
      <c r="BS39" s="269"/>
      <c r="BT39" s="269"/>
      <c r="BU39" s="270"/>
      <c r="BV39" s="268">
        <f>AT39</f>
        <v>2432582.76</v>
      </c>
      <c r="BW39" s="269"/>
      <c r="BX39" s="269"/>
      <c r="BY39" s="269"/>
      <c r="BZ39" s="269"/>
      <c r="CA39" s="269"/>
      <c r="CB39" s="269"/>
      <c r="CC39" s="269"/>
      <c r="CD39" s="269"/>
      <c r="CE39" s="270"/>
      <c r="CF39" s="26"/>
      <c r="CG39" s="26"/>
      <c r="CH39" s="26"/>
      <c r="CI39" s="26"/>
      <c r="CJ39" s="26"/>
      <c r="CK39" s="26"/>
      <c r="CL39" s="26"/>
    </row>
    <row r="40" spans="1:90" ht="101.25" customHeight="1" hidden="1">
      <c r="A40" s="274" t="s">
        <v>312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5"/>
      <c r="AE40" s="276" t="s">
        <v>310</v>
      </c>
      <c r="AF40" s="272"/>
      <c r="AG40" s="272"/>
      <c r="AH40" s="272"/>
      <c r="AI40" s="272"/>
      <c r="AJ40" s="273"/>
      <c r="AK40" s="271" t="s">
        <v>311</v>
      </c>
      <c r="AL40" s="272"/>
      <c r="AM40" s="272"/>
      <c r="AN40" s="272"/>
      <c r="AO40" s="272"/>
      <c r="AP40" s="272"/>
      <c r="AQ40" s="272"/>
      <c r="AR40" s="272"/>
      <c r="AS40" s="273"/>
      <c r="AT40" s="268">
        <v>0</v>
      </c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70"/>
      <c r="BK40" s="268"/>
      <c r="BL40" s="269"/>
      <c r="BM40" s="269"/>
      <c r="BN40" s="269"/>
      <c r="BO40" s="269"/>
      <c r="BP40" s="269"/>
      <c r="BQ40" s="269"/>
      <c r="BR40" s="269"/>
      <c r="BS40" s="269"/>
      <c r="BT40" s="269"/>
      <c r="BU40" s="270"/>
      <c r="BV40" s="268"/>
      <c r="BW40" s="269"/>
      <c r="BX40" s="269"/>
      <c r="BY40" s="269"/>
      <c r="BZ40" s="269"/>
      <c r="CA40" s="269"/>
      <c r="CB40" s="269"/>
      <c r="CC40" s="269"/>
      <c r="CD40" s="269"/>
      <c r="CE40" s="270"/>
      <c r="CF40" s="26"/>
      <c r="CG40" s="26"/>
      <c r="CH40" s="26"/>
      <c r="CI40" s="26"/>
      <c r="CJ40" s="26"/>
      <c r="CK40" s="26"/>
      <c r="CL40" s="26"/>
    </row>
    <row r="41" spans="1:90" ht="101.25" customHeight="1">
      <c r="A41" s="274" t="s">
        <v>309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5"/>
      <c r="AE41" s="276" t="s">
        <v>64</v>
      </c>
      <c r="AF41" s="272"/>
      <c r="AG41" s="272"/>
      <c r="AH41" s="272"/>
      <c r="AI41" s="272"/>
      <c r="AJ41" s="273"/>
      <c r="AK41" s="271" t="s">
        <v>308</v>
      </c>
      <c r="AL41" s="272"/>
      <c r="AM41" s="272"/>
      <c r="AN41" s="272"/>
      <c r="AO41" s="272"/>
      <c r="AP41" s="272"/>
      <c r="AQ41" s="272"/>
      <c r="AR41" s="272"/>
      <c r="AS41" s="273"/>
      <c r="AT41" s="268">
        <v>50000</v>
      </c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70"/>
      <c r="BK41" s="268">
        <v>47200</v>
      </c>
      <c r="BL41" s="269"/>
      <c r="BM41" s="269"/>
      <c r="BN41" s="269"/>
      <c r="BO41" s="269"/>
      <c r="BP41" s="269"/>
      <c r="BQ41" s="269"/>
      <c r="BR41" s="269"/>
      <c r="BS41" s="269"/>
      <c r="BT41" s="269"/>
      <c r="BU41" s="270"/>
      <c r="BV41" s="268">
        <f>AT41-BK41</f>
        <v>2800</v>
      </c>
      <c r="BW41" s="269"/>
      <c r="BX41" s="269"/>
      <c r="BY41" s="269"/>
      <c r="BZ41" s="269"/>
      <c r="CA41" s="269"/>
      <c r="CB41" s="269"/>
      <c r="CC41" s="269"/>
      <c r="CD41" s="269"/>
      <c r="CE41" s="270"/>
      <c r="CF41" s="26"/>
      <c r="CG41" s="26"/>
      <c r="CH41" s="26"/>
      <c r="CI41" s="26"/>
      <c r="CJ41" s="26"/>
      <c r="CK41" s="26"/>
      <c r="CL41" s="26"/>
    </row>
    <row r="42" spans="1:90" ht="102" customHeight="1">
      <c r="A42" s="274" t="s">
        <v>285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5"/>
      <c r="AE42" s="276" t="s">
        <v>64</v>
      </c>
      <c r="AF42" s="272"/>
      <c r="AG42" s="272"/>
      <c r="AH42" s="272"/>
      <c r="AI42" s="272"/>
      <c r="AJ42" s="273"/>
      <c r="AK42" s="271" t="s">
        <v>34</v>
      </c>
      <c r="AL42" s="272"/>
      <c r="AM42" s="272"/>
      <c r="AN42" s="272"/>
      <c r="AO42" s="272"/>
      <c r="AP42" s="272"/>
      <c r="AQ42" s="272"/>
      <c r="AR42" s="272"/>
      <c r="AS42" s="273"/>
      <c r="AT42" s="268">
        <v>203600</v>
      </c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70"/>
      <c r="BK42" s="268" t="s">
        <v>157</v>
      </c>
      <c r="BL42" s="269"/>
      <c r="BM42" s="269"/>
      <c r="BN42" s="269"/>
      <c r="BO42" s="269"/>
      <c r="BP42" s="269"/>
      <c r="BQ42" s="269"/>
      <c r="BR42" s="269"/>
      <c r="BS42" s="269"/>
      <c r="BT42" s="269"/>
      <c r="BU42" s="270"/>
      <c r="BV42" s="268">
        <f>AT42</f>
        <v>203600</v>
      </c>
      <c r="BW42" s="269"/>
      <c r="BX42" s="269"/>
      <c r="BY42" s="269"/>
      <c r="BZ42" s="269"/>
      <c r="CA42" s="269"/>
      <c r="CB42" s="269"/>
      <c r="CC42" s="269"/>
      <c r="CD42" s="269"/>
      <c r="CE42" s="270"/>
      <c r="CF42" s="26"/>
      <c r="CG42" s="26"/>
      <c r="CH42" s="26"/>
      <c r="CI42" s="26"/>
      <c r="CJ42" s="26"/>
      <c r="CK42" s="26"/>
      <c r="CL42" s="26"/>
    </row>
    <row r="43" spans="1:90" ht="76.5" customHeight="1">
      <c r="A43" s="274" t="s">
        <v>278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5"/>
      <c r="AE43" s="276" t="s">
        <v>64</v>
      </c>
      <c r="AF43" s="272"/>
      <c r="AG43" s="272"/>
      <c r="AH43" s="272"/>
      <c r="AI43" s="272"/>
      <c r="AJ43" s="273"/>
      <c r="AK43" s="271" t="s">
        <v>35</v>
      </c>
      <c r="AL43" s="272"/>
      <c r="AM43" s="272"/>
      <c r="AN43" s="272"/>
      <c r="AO43" s="272"/>
      <c r="AP43" s="272"/>
      <c r="AQ43" s="272"/>
      <c r="AR43" s="272"/>
      <c r="AS43" s="273"/>
      <c r="AT43" s="268">
        <v>852700</v>
      </c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70"/>
      <c r="BK43" s="268">
        <v>358961.86</v>
      </c>
      <c r="BL43" s="269"/>
      <c r="BM43" s="269"/>
      <c r="BN43" s="269"/>
      <c r="BO43" s="269"/>
      <c r="BP43" s="269"/>
      <c r="BQ43" s="269"/>
      <c r="BR43" s="269"/>
      <c r="BS43" s="269"/>
      <c r="BT43" s="269"/>
      <c r="BU43" s="270"/>
      <c r="BV43" s="268">
        <f>AT43-BK43</f>
        <v>493738.14</v>
      </c>
      <c r="BW43" s="269"/>
      <c r="BX43" s="269"/>
      <c r="BY43" s="269"/>
      <c r="BZ43" s="269"/>
      <c r="CA43" s="269"/>
      <c r="CB43" s="269"/>
      <c r="CC43" s="269"/>
      <c r="CD43" s="269"/>
      <c r="CE43" s="270"/>
      <c r="CF43" s="26"/>
      <c r="CG43" s="26"/>
      <c r="CH43" s="26"/>
      <c r="CI43" s="26"/>
      <c r="CJ43" s="26"/>
      <c r="CK43" s="26"/>
      <c r="CL43" s="26"/>
    </row>
    <row r="44" spans="1:90" ht="87.75" customHeight="1">
      <c r="A44" s="274" t="s">
        <v>279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5"/>
      <c r="AE44" s="295" t="s">
        <v>64</v>
      </c>
      <c r="AF44" s="296"/>
      <c r="AG44" s="296"/>
      <c r="AH44" s="296"/>
      <c r="AI44" s="296"/>
      <c r="AJ44" s="296"/>
      <c r="AK44" s="296" t="s">
        <v>38</v>
      </c>
      <c r="AL44" s="296"/>
      <c r="AM44" s="296"/>
      <c r="AN44" s="296"/>
      <c r="AO44" s="296"/>
      <c r="AP44" s="296"/>
      <c r="AQ44" s="296"/>
      <c r="AR44" s="296"/>
      <c r="AS44" s="296"/>
      <c r="AT44" s="268">
        <v>65000</v>
      </c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70"/>
      <c r="BK44" s="268" t="s">
        <v>157</v>
      </c>
      <c r="BL44" s="269"/>
      <c r="BM44" s="269"/>
      <c r="BN44" s="269"/>
      <c r="BO44" s="269"/>
      <c r="BP44" s="269"/>
      <c r="BQ44" s="269"/>
      <c r="BR44" s="269"/>
      <c r="BS44" s="269"/>
      <c r="BT44" s="269"/>
      <c r="BU44" s="270"/>
      <c r="BV44" s="268">
        <f aca="true" t="shared" si="3" ref="BV44:BV50">AT44</f>
        <v>65000</v>
      </c>
      <c r="BW44" s="269"/>
      <c r="BX44" s="269"/>
      <c r="BY44" s="269"/>
      <c r="BZ44" s="269"/>
      <c r="CA44" s="269"/>
      <c r="CB44" s="269"/>
      <c r="CC44" s="269"/>
      <c r="CD44" s="269"/>
      <c r="CE44" s="270"/>
      <c r="CF44" s="26"/>
      <c r="CG44" s="26"/>
      <c r="CH44" s="26"/>
      <c r="CI44" s="26"/>
      <c r="CJ44" s="26"/>
      <c r="CK44" s="26"/>
      <c r="CL44" s="26"/>
    </row>
    <row r="45" spans="1:90" ht="111.75" customHeight="1">
      <c r="A45" s="274" t="s">
        <v>297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5"/>
      <c r="AE45" s="295" t="s">
        <v>64</v>
      </c>
      <c r="AF45" s="296"/>
      <c r="AG45" s="296"/>
      <c r="AH45" s="296"/>
      <c r="AI45" s="296"/>
      <c r="AJ45" s="296"/>
      <c r="AK45" s="296" t="s">
        <v>296</v>
      </c>
      <c r="AL45" s="296"/>
      <c r="AM45" s="296"/>
      <c r="AN45" s="296"/>
      <c r="AO45" s="296"/>
      <c r="AP45" s="296"/>
      <c r="AQ45" s="296"/>
      <c r="AR45" s="296"/>
      <c r="AS45" s="296"/>
      <c r="AT45" s="268">
        <v>75000</v>
      </c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70"/>
      <c r="BK45" s="268">
        <v>6489</v>
      </c>
      <c r="BL45" s="269"/>
      <c r="BM45" s="269"/>
      <c r="BN45" s="269"/>
      <c r="BO45" s="269"/>
      <c r="BP45" s="269"/>
      <c r="BQ45" s="269"/>
      <c r="BR45" s="269"/>
      <c r="BS45" s="269"/>
      <c r="BT45" s="269"/>
      <c r="BU45" s="270"/>
      <c r="BV45" s="268">
        <f>AT45-BK45</f>
        <v>68511</v>
      </c>
      <c r="BW45" s="269"/>
      <c r="BX45" s="269"/>
      <c r="BY45" s="269"/>
      <c r="BZ45" s="269"/>
      <c r="CA45" s="269"/>
      <c r="CB45" s="269"/>
      <c r="CC45" s="269"/>
      <c r="CD45" s="269"/>
      <c r="CE45" s="270"/>
      <c r="CF45" s="26"/>
      <c r="CG45" s="26"/>
      <c r="CH45" s="26"/>
      <c r="CI45" s="26"/>
      <c r="CJ45" s="26"/>
      <c r="CK45" s="26"/>
      <c r="CL45" s="26"/>
    </row>
    <row r="46" spans="1:90" ht="87" customHeight="1">
      <c r="A46" s="274" t="s">
        <v>326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5"/>
      <c r="AE46" s="276" t="s">
        <v>64</v>
      </c>
      <c r="AF46" s="272"/>
      <c r="AG46" s="272"/>
      <c r="AH46" s="272"/>
      <c r="AI46" s="272"/>
      <c r="AJ46" s="273"/>
      <c r="AK46" s="279" t="s">
        <v>322</v>
      </c>
      <c r="AL46" s="280"/>
      <c r="AM46" s="280"/>
      <c r="AN46" s="280"/>
      <c r="AO46" s="280"/>
      <c r="AP46" s="280"/>
      <c r="AQ46" s="280"/>
      <c r="AR46" s="280"/>
      <c r="AS46" s="281"/>
      <c r="AT46" s="268">
        <v>872500</v>
      </c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70"/>
      <c r="BK46" s="268">
        <v>140929.63</v>
      </c>
      <c r="BL46" s="269"/>
      <c r="BM46" s="269"/>
      <c r="BN46" s="269"/>
      <c r="BO46" s="269"/>
      <c r="BP46" s="269"/>
      <c r="BQ46" s="269"/>
      <c r="BR46" s="269"/>
      <c r="BS46" s="269"/>
      <c r="BT46" s="269"/>
      <c r="BU46" s="270"/>
      <c r="BV46" s="268">
        <f>AT46-BK46</f>
        <v>731570.37</v>
      </c>
      <c r="BW46" s="269"/>
      <c r="BX46" s="269"/>
      <c r="BY46" s="269"/>
      <c r="BZ46" s="269"/>
      <c r="CA46" s="269"/>
      <c r="CB46" s="269"/>
      <c r="CC46" s="269"/>
      <c r="CD46" s="269"/>
      <c r="CE46" s="270"/>
      <c r="CF46" s="26"/>
      <c r="CG46" s="26"/>
      <c r="CH46" s="26"/>
      <c r="CI46" s="26"/>
      <c r="CJ46" s="26"/>
      <c r="CK46" s="26"/>
      <c r="CL46" s="26"/>
    </row>
    <row r="47" spans="1:90" ht="99" customHeight="1">
      <c r="A47" s="274" t="s">
        <v>327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5"/>
      <c r="AE47" s="276" t="s">
        <v>64</v>
      </c>
      <c r="AF47" s="272"/>
      <c r="AG47" s="272"/>
      <c r="AH47" s="272"/>
      <c r="AI47" s="272"/>
      <c r="AJ47" s="273"/>
      <c r="AK47" s="279" t="s">
        <v>323</v>
      </c>
      <c r="AL47" s="280"/>
      <c r="AM47" s="280"/>
      <c r="AN47" s="280"/>
      <c r="AO47" s="280"/>
      <c r="AP47" s="280"/>
      <c r="AQ47" s="280"/>
      <c r="AR47" s="280"/>
      <c r="AS47" s="281"/>
      <c r="AT47" s="268">
        <v>400300</v>
      </c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70"/>
      <c r="BK47" s="268">
        <v>83085.98</v>
      </c>
      <c r="BL47" s="269"/>
      <c r="BM47" s="269"/>
      <c r="BN47" s="269"/>
      <c r="BO47" s="269"/>
      <c r="BP47" s="269"/>
      <c r="BQ47" s="269"/>
      <c r="BR47" s="269"/>
      <c r="BS47" s="269"/>
      <c r="BT47" s="269"/>
      <c r="BU47" s="270"/>
      <c r="BV47" s="268">
        <f>AT47-BK47</f>
        <v>317214.02</v>
      </c>
      <c r="BW47" s="269"/>
      <c r="BX47" s="269"/>
      <c r="BY47" s="269"/>
      <c r="BZ47" s="269"/>
      <c r="CA47" s="269"/>
      <c r="CB47" s="269"/>
      <c r="CC47" s="269"/>
      <c r="CD47" s="269"/>
      <c r="CE47" s="270"/>
      <c r="CF47" s="26"/>
      <c r="CG47" s="26"/>
      <c r="CH47" s="26"/>
      <c r="CI47" s="26"/>
      <c r="CJ47" s="26"/>
      <c r="CK47" s="26"/>
      <c r="CL47" s="26"/>
    </row>
    <row r="48" spans="1:90" ht="89.25" customHeight="1">
      <c r="A48" s="277" t="s">
        <v>328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8"/>
      <c r="AE48" s="276" t="s">
        <v>64</v>
      </c>
      <c r="AF48" s="272"/>
      <c r="AG48" s="272"/>
      <c r="AH48" s="272"/>
      <c r="AI48" s="272"/>
      <c r="AJ48" s="273"/>
      <c r="AK48" s="279" t="s">
        <v>324</v>
      </c>
      <c r="AL48" s="280"/>
      <c r="AM48" s="280"/>
      <c r="AN48" s="280"/>
      <c r="AO48" s="280"/>
      <c r="AP48" s="280"/>
      <c r="AQ48" s="280"/>
      <c r="AR48" s="280"/>
      <c r="AS48" s="281"/>
      <c r="AT48" s="268">
        <v>150200</v>
      </c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70"/>
      <c r="BK48" s="268">
        <v>94410.01</v>
      </c>
      <c r="BL48" s="269"/>
      <c r="BM48" s="269"/>
      <c r="BN48" s="269"/>
      <c r="BO48" s="269"/>
      <c r="BP48" s="269"/>
      <c r="BQ48" s="269"/>
      <c r="BR48" s="269"/>
      <c r="BS48" s="269"/>
      <c r="BT48" s="269"/>
      <c r="BU48" s="270"/>
      <c r="BV48" s="268">
        <f>AT48-BK48</f>
        <v>55789.990000000005</v>
      </c>
      <c r="BW48" s="269"/>
      <c r="BX48" s="269"/>
      <c r="BY48" s="269"/>
      <c r="BZ48" s="269"/>
      <c r="CA48" s="269"/>
      <c r="CB48" s="269"/>
      <c r="CC48" s="269"/>
      <c r="CD48" s="269"/>
      <c r="CE48" s="270"/>
      <c r="CF48" s="26"/>
      <c r="CG48" s="26"/>
      <c r="CH48" s="26"/>
      <c r="CI48" s="26"/>
      <c r="CJ48" s="26"/>
      <c r="CK48" s="26"/>
      <c r="CL48" s="26"/>
    </row>
    <row r="49" spans="1:90" ht="89.25" customHeight="1">
      <c r="A49" s="277" t="s">
        <v>329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8"/>
      <c r="AE49" s="276" t="s">
        <v>64</v>
      </c>
      <c r="AF49" s="272"/>
      <c r="AG49" s="272"/>
      <c r="AH49" s="272"/>
      <c r="AI49" s="272"/>
      <c r="AJ49" s="273"/>
      <c r="AK49" s="279" t="s">
        <v>325</v>
      </c>
      <c r="AL49" s="280"/>
      <c r="AM49" s="280"/>
      <c r="AN49" s="280"/>
      <c r="AO49" s="280"/>
      <c r="AP49" s="280"/>
      <c r="AQ49" s="280"/>
      <c r="AR49" s="280"/>
      <c r="AS49" s="281"/>
      <c r="AT49" s="268">
        <v>120500</v>
      </c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70"/>
      <c r="BK49" s="268" t="s">
        <v>157</v>
      </c>
      <c r="BL49" s="269"/>
      <c r="BM49" s="269"/>
      <c r="BN49" s="269"/>
      <c r="BO49" s="269"/>
      <c r="BP49" s="269"/>
      <c r="BQ49" s="269"/>
      <c r="BR49" s="269"/>
      <c r="BS49" s="269"/>
      <c r="BT49" s="269"/>
      <c r="BU49" s="270"/>
      <c r="BV49" s="268">
        <f t="shared" si="3"/>
        <v>120500</v>
      </c>
      <c r="BW49" s="269"/>
      <c r="BX49" s="269"/>
      <c r="BY49" s="269"/>
      <c r="BZ49" s="269"/>
      <c r="CA49" s="269"/>
      <c r="CB49" s="269"/>
      <c r="CC49" s="269"/>
      <c r="CD49" s="269"/>
      <c r="CE49" s="270"/>
      <c r="CF49" s="26"/>
      <c r="CG49" s="26"/>
      <c r="CH49" s="26"/>
      <c r="CI49" s="26"/>
      <c r="CJ49" s="26"/>
      <c r="CK49" s="26"/>
      <c r="CL49" s="26"/>
    </row>
    <row r="50" spans="1:90" ht="81.75" customHeight="1">
      <c r="A50" s="274" t="s">
        <v>254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5"/>
      <c r="AE50" s="276" t="s">
        <v>64</v>
      </c>
      <c r="AF50" s="272"/>
      <c r="AG50" s="272"/>
      <c r="AH50" s="272"/>
      <c r="AI50" s="272"/>
      <c r="AJ50" s="273"/>
      <c r="AK50" s="271" t="s">
        <v>288</v>
      </c>
      <c r="AL50" s="272"/>
      <c r="AM50" s="272"/>
      <c r="AN50" s="272"/>
      <c r="AO50" s="272"/>
      <c r="AP50" s="272"/>
      <c r="AQ50" s="272"/>
      <c r="AR50" s="272"/>
      <c r="AS50" s="273"/>
      <c r="AT50" s="268">
        <v>30000</v>
      </c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70"/>
      <c r="BK50" s="268" t="s">
        <v>157</v>
      </c>
      <c r="BL50" s="269"/>
      <c r="BM50" s="269"/>
      <c r="BN50" s="269"/>
      <c r="BO50" s="269"/>
      <c r="BP50" s="269"/>
      <c r="BQ50" s="269"/>
      <c r="BR50" s="269"/>
      <c r="BS50" s="269"/>
      <c r="BT50" s="269"/>
      <c r="BU50" s="270"/>
      <c r="BV50" s="268">
        <f t="shared" si="3"/>
        <v>30000</v>
      </c>
      <c r="BW50" s="269"/>
      <c r="BX50" s="269"/>
      <c r="BY50" s="269"/>
      <c r="BZ50" s="269"/>
      <c r="CA50" s="269"/>
      <c r="CB50" s="269"/>
      <c r="CC50" s="269"/>
      <c r="CD50" s="269"/>
      <c r="CE50" s="270"/>
      <c r="CF50" s="26"/>
      <c r="CG50" s="26"/>
      <c r="CH50" s="26"/>
      <c r="CI50" s="26"/>
      <c r="CJ50" s="26"/>
      <c r="CK50" s="26"/>
      <c r="CL50" s="26"/>
    </row>
    <row r="51" spans="1:90" ht="124.5" customHeight="1">
      <c r="A51" s="274" t="s">
        <v>289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5"/>
      <c r="AE51" s="276" t="s">
        <v>64</v>
      </c>
      <c r="AF51" s="272"/>
      <c r="AG51" s="272"/>
      <c r="AH51" s="272"/>
      <c r="AI51" s="272"/>
      <c r="AJ51" s="273"/>
      <c r="AK51" s="271" t="s">
        <v>36</v>
      </c>
      <c r="AL51" s="272"/>
      <c r="AM51" s="272"/>
      <c r="AN51" s="272"/>
      <c r="AO51" s="272"/>
      <c r="AP51" s="272"/>
      <c r="AQ51" s="272"/>
      <c r="AR51" s="272"/>
      <c r="AS51" s="273"/>
      <c r="AT51" s="268">
        <v>3470000</v>
      </c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70"/>
      <c r="BK51" s="268">
        <v>806996.44</v>
      </c>
      <c r="BL51" s="269"/>
      <c r="BM51" s="269"/>
      <c r="BN51" s="269"/>
      <c r="BO51" s="269"/>
      <c r="BP51" s="269"/>
      <c r="BQ51" s="269"/>
      <c r="BR51" s="269"/>
      <c r="BS51" s="269"/>
      <c r="BT51" s="269"/>
      <c r="BU51" s="270"/>
      <c r="BV51" s="268">
        <f>AT51-BK51</f>
        <v>2663003.56</v>
      </c>
      <c r="BW51" s="269"/>
      <c r="BX51" s="269"/>
      <c r="BY51" s="269"/>
      <c r="BZ51" s="269"/>
      <c r="CA51" s="269"/>
      <c r="CB51" s="269"/>
      <c r="CC51" s="269"/>
      <c r="CD51" s="269"/>
      <c r="CE51" s="270"/>
      <c r="CF51" s="26"/>
      <c r="CG51" s="26"/>
      <c r="CH51" s="26"/>
      <c r="CI51" s="26"/>
      <c r="CJ51" s="26"/>
      <c r="CK51" s="26"/>
      <c r="CL51" s="26"/>
    </row>
    <row r="52" spans="1:90" ht="135.75" customHeight="1">
      <c r="A52" s="274" t="s">
        <v>416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5"/>
      <c r="AE52" s="276" t="s">
        <v>64</v>
      </c>
      <c r="AF52" s="272"/>
      <c r="AG52" s="272"/>
      <c r="AH52" s="272"/>
      <c r="AI52" s="272"/>
      <c r="AJ52" s="273"/>
      <c r="AK52" s="271" t="s">
        <v>415</v>
      </c>
      <c r="AL52" s="272"/>
      <c r="AM52" s="272"/>
      <c r="AN52" s="272"/>
      <c r="AO52" s="272"/>
      <c r="AP52" s="272"/>
      <c r="AQ52" s="272"/>
      <c r="AR52" s="272"/>
      <c r="AS52" s="273"/>
      <c r="AT52" s="324">
        <v>80000</v>
      </c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6"/>
      <c r="BK52" s="268">
        <v>38625.55</v>
      </c>
      <c r="BL52" s="269"/>
      <c r="BM52" s="269"/>
      <c r="BN52" s="269"/>
      <c r="BO52" s="269"/>
      <c r="BP52" s="269"/>
      <c r="BQ52" s="269"/>
      <c r="BR52" s="269"/>
      <c r="BS52" s="269"/>
      <c r="BT52" s="269"/>
      <c r="BU52" s="270"/>
      <c r="BV52" s="268">
        <f>AT52-BK52</f>
        <v>41374.45</v>
      </c>
      <c r="BW52" s="269"/>
      <c r="BX52" s="269"/>
      <c r="BY52" s="269"/>
      <c r="BZ52" s="269"/>
      <c r="CA52" s="269"/>
      <c r="CB52" s="269"/>
      <c r="CC52" s="269"/>
      <c r="CD52" s="269"/>
      <c r="CE52" s="270"/>
      <c r="CF52" s="26"/>
      <c r="CG52" s="26"/>
      <c r="CH52" s="26"/>
      <c r="CI52" s="26"/>
      <c r="CJ52" s="26"/>
      <c r="CK52" s="26"/>
      <c r="CL52" s="26"/>
    </row>
    <row r="53" spans="1:90" ht="114" customHeight="1">
      <c r="A53" s="274" t="s">
        <v>286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5"/>
      <c r="AE53" s="276" t="s">
        <v>64</v>
      </c>
      <c r="AF53" s="272"/>
      <c r="AG53" s="272"/>
      <c r="AH53" s="272"/>
      <c r="AI53" s="272"/>
      <c r="AJ53" s="273"/>
      <c r="AK53" s="271" t="s">
        <v>265</v>
      </c>
      <c r="AL53" s="272"/>
      <c r="AM53" s="272"/>
      <c r="AN53" s="272"/>
      <c r="AO53" s="272"/>
      <c r="AP53" s="272"/>
      <c r="AQ53" s="272"/>
      <c r="AR53" s="272"/>
      <c r="AS53" s="273"/>
      <c r="AT53" s="268">
        <v>134000</v>
      </c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70"/>
      <c r="BK53" s="268">
        <v>30970.3</v>
      </c>
      <c r="BL53" s="269"/>
      <c r="BM53" s="269"/>
      <c r="BN53" s="269"/>
      <c r="BO53" s="269"/>
      <c r="BP53" s="269"/>
      <c r="BQ53" s="269"/>
      <c r="BR53" s="269"/>
      <c r="BS53" s="269"/>
      <c r="BT53" s="269"/>
      <c r="BU53" s="270"/>
      <c r="BV53" s="268">
        <f>AT53-BK53</f>
        <v>103029.7</v>
      </c>
      <c r="BW53" s="269"/>
      <c r="BX53" s="269"/>
      <c r="BY53" s="269"/>
      <c r="BZ53" s="269"/>
      <c r="CA53" s="269"/>
      <c r="CB53" s="269"/>
      <c r="CC53" s="269"/>
      <c r="CD53" s="269"/>
      <c r="CE53" s="270"/>
      <c r="CF53" s="26"/>
      <c r="CG53" s="26"/>
      <c r="CH53" s="26"/>
      <c r="CI53" s="26"/>
      <c r="CJ53" s="26"/>
      <c r="CK53" s="26"/>
      <c r="CL53" s="26"/>
    </row>
    <row r="54" spans="1:90" ht="75.75" customHeight="1">
      <c r="A54" s="274" t="s">
        <v>280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5"/>
      <c r="AE54" s="276" t="s">
        <v>64</v>
      </c>
      <c r="AF54" s="272"/>
      <c r="AG54" s="272"/>
      <c r="AH54" s="272"/>
      <c r="AI54" s="272"/>
      <c r="AJ54" s="273"/>
      <c r="AK54" s="327" t="s">
        <v>266</v>
      </c>
      <c r="AL54" s="306"/>
      <c r="AM54" s="306"/>
      <c r="AN54" s="306"/>
      <c r="AO54" s="306"/>
      <c r="AP54" s="306"/>
      <c r="AQ54" s="306"/>
      <c r="AR54" s="306"/>
      <c r="AS54" s="307"/>
      <c r="AT54" s="299">
        <v>135000</v>
      </c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1"/>
      <c r="BK54" s="268" t="s">
        <v>157</v>
      </c>
      <c r="BL54" s="269"/>
      <c r="BM54" s="269"/>
      <c r="BN54" s="269"/>
      <c r="BO54" s="269"/>
      <c r="BP54" s="269"/>
      <c r="BQ54" s="269"/>
      <c r="BR54" s="269"/>
      <c r="BS54" s="269"/>
      <c r="BT54" s="269"/>
      <c r="BU54" s="270"/>
      <c r="BV54" s="268">
        <f>AT54</f>
        <v>135000</v>
      </c>
      <c r="BW54" s="269"/>
      <c r="BX54" s="269"/>
      <c r="BY54" s="269"/>
      <c r="BZ54" s="269"/>
      <c r="CA54" s="269"/>
      <c r="CB54" s="269"/>
      <c r="CC54" s="269"/>
      <c r="CD54" s="269"/>
      <c r="CE54" s="270"/>
      <c r="CF54" s="26"/>
      <c r="CG54" s="26"/>
      <c r="CH54" s="26"/>
      <c r="CI54" s="26"/>
      <c r="CJ54" s="26"/>
      <c r="CK54" s="26"/>
      <c r="CL54" s="26"/>
    </row>
    <row r="55" spans="1:90" ht="87.75" customHeight="1">
      <c r="A55" s="274" t="s">
        <v>291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5"/>
      <c r="AE55" s="276" t="s">
        <v>64</v>
      </c>
      <c r="AF55" s="272"/>
      <c r="AG55" s="272"/>
      <c r="AH55" s="272"/>
      <c r="AI55" s="272"/>
      <c r="AJ55" s="273"/>
      <c r="AK55" s="327" t="s">
        <v>290</v>
      </c>
      <c r="AL55" s="306"/>
      <c r="AM55" s="306"/>
      <c r="AN55" s="306"/>
      <c r="AO55" s="306"/>
      <c r="AP55" s="306"/>
      <c r="AQ55" s="306"/>
      <c r="AR55" s="306"/>
      <c r="AS55" s="307"/>
      <c r="AT55" s="299">
        <v>85000</v>
      </c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00"/>
      <c r="BI55" s="300"/>
      <c r="BJ55" s="301"/>
      <c r="BK55" s="268">
        <v>38600</v>
      </c>
      <c r="BL55" s="269"/>
      <c r="BM55" s="269"/>
      <c r="BN55" s="269"/>
      <c r="BO55" s="269"/>
      <c r="BP55" s="269"/>
      <c r="BQ55" s="269"/>
      <c r="BR55" s="269"/>
      <c r="BS55" s="269"/>
      <c r="BT55" s="269"/>
      <c r="BU55" s="270"/>
      <c r="BV55" s="268">
        <f>AT55-BK55</f>
        <v>46400</v>
      </c>
      <c r="BW55" s="269"/>
      <c r="BX55" s="269"/>
      <c r="BY55" s="269"/>
      <c r="BZ55" s="269"/>
      <c r="CA55" s="269"/>
      <c r="CB55" s="269"/>
      <c r="CC55" s="269"/>
      <c r="CD55" s="269"/>
      <c r="CE55" s="270"/>
      <c r="CF55" s="26"/>
      <c r="CG55" s="26"/>
      <c r="CH55" s="26"/>
      <c r="CI55" s="26"/>
      <c r="CJ55" s="26"/>
      <c r="CK55" s="26"/>
      <c r="CL55" s="26"/>
    </row>
    <row r="56" spans="1:90" ht="15.75" customHeight="1" hidden="1">
      <c r="A56" s="274" t="s">
        <v>281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5"/>
      <c r="AE56" s="276" t="s">
        <v>64</v>
      </c>
      <c r="AF56" s="272"/>
      <c r="AG56" s="272"/>
      <c r="AH56" s="272"/>
      <c r="AI56" s="272"/>
      <c r="AJ56" s="273"/>
      <c r="AK56" s="271" t="s">
        <v>268</v>
      </c>
      <c r="AL56" s="272"/>
      <c r="AM56" s="272"/>
      <c r="AN56" s="272"/>
      <c r="AO56" s="272"/>
      <c r="AP56" s="272"/>
      <c r="AQ56" s="272"/>
      <c r="AR56" s="272"/>
      <c r="AS56" s="273"/>
      <c r="AT56" s="299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1"/>
      <c r="BK56" s="268"/>
      <c r="BL56" s="269"/>
      <c r="BM56" s="269"/>
      <c r="BN56" s="269"/>
      <c r="BO56" s="269"/>
      <c r="BP56" s="269"/>
      <c r="BQ56" s="269"/>
      <c r="BR56" s="269"/>
      <c r="BS56" s="269"/>
      <c r="BT56" s="269"/>
      <c r="BU56" s="270"/>
      <c r="BV56" s="268"/>
      <c r="BW56" s="269"/>
      <c r="BX56" s="269"/>
      <c r="BY56" s="269"/>
      <c r="BZ56" s="269"/>
      <c r="CA56" s="269"/>
      <c r="CB56" s="269"/>
      <c r="CC56" s="269"/>
      <c r="CD56" s="269"/>
      <c r="CE56" s="270"/>
      <c r="CF56" s="26"/>
      <c r="CG56" s="26"/>
      <c r="CH56" s="26"/>
      <c r="CI56" s="26"/>
      <c r="CJ56" s="26"/>
      <c r="CK56" s="26"/>
      <c r="CL56" s="26"/>
    </row>
    <row r="57" spans="1:90" ht="17.25" customHeight="1" hidden="1">
      <c r="A57" s="274" t="s">
        <v>282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5"/>
      <c r="AE57" s="276" t="s">
        <v>64</v>
      </c>
      <c r="AF57" s="272"/>
      <c r="AG57" s="272"/>
      <c r="AH57" s="272"/>
      <c r="AI57" s="272"/>
      <c r="AJ57" s="273"/>
      <c r="AK57" s="271" t="s">
        <v>267</v>
      </c>
      <c r="AL57" s="272"/>
      <c r="AM57" s="272"/>
      <c r="AN57" s="272"/>
      <c r="AO57" s="272"/>
      <c r="AP57" s="272"/>
      <c r="AQ57" s="272"/>
      <c r="AR57" s="272"/>
      <c r="AS57" s="273"/>
      <c r="AT57" s="268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70"/>
      <c r="BK57" s="268"/>
      <c r="BL57" s="269"/>
      <c r="BM57" s="269"/>
      <c r="BN57" s="269"/>
      <c r="BO57" s="269"/>
      <c r="BP57" s="269"/>
      <c r="BQ57" s="269"/>
      <c r="BR57" s="269"/>
      <c r="BS57" s="269"/>
      <c r="BT57" s="269"/>
      <c r="BU57" s="270"/>
      <c r="BV57" s="268"/>
      <c r="BW57" s="269"/>
      <c r="BX57" s="269"/>
      <c r="BY57" s="269"/>
      <c r="BZ57" s="269"/>
      <c r="CA57" s="269"/>
      <c r="CB57" s="269"/>
      <c r="CC57" s="269"/>
      <c r="CD57" s="269"/>
      <c r="CE57" s="270"/>
      <c r="CF57" s="26"/>
      <c r="CG57" s="26"/>
      <c r="CH57" s="26"/>
      <c r="CI57" s="26"/>
      <c r="CJ57" s="26"/>
      <c r="CK57" s="26"/>
      <c r="CL57" s="26"/>
    </row>
    <row r="58" spans="1:90" ht="36" customHeight="1" hidden="1">
      <c r="A58" s="76"/>
      <c r="B58" s="329" t="s">
        <v>298</v>
      </c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30"/>
      <c r="AE58" s="328" t="s">
        <v>64</v>
      </c>
      <c r="AF58" s="303"/>
      <c r="AG58" s="303"/>
      <c r="AH58" s="303"/>
      <c r="AI58" s="303"/>
      <c r="AJ58" s="303"/>
      <c r="AK58" s="303" t="s">
        <v>299</v>
      </c>
      <c r="AL58" s="303"/>
      <c r="AM58" s="303"/>
      <c r="AN58" s="303"/>
      <c r="AO58" s="303"/>
      <c r="AP58" s="303"/>
      <c r="AQ58" s="303"/>
      <c r="AR58" s="303"/>
      <c r="AS58" s="303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299"/>
      <c r="BV58" s="302" t="s">
        <v>157</v>
      </c>
      <c r="BW58" s="302"/>
      <c r="BX58" s="302"/>
      <c r="BY58" s="302"/>
      <c r="BZ58" s="302"/>
      <c r="CA58" s="302"/>
      <c r="CB58" s="302"/>
      <c r="CC58" s="302"/>
      <c r="CD58" s="302"/>
      <c r="CE58" s="302"/>
      <c r="CF58" s="77"/>
      <c r="CG58" s="77"/>
      <c r="CH58" s="77"/>
      <c r="CI58" s="77"/>
      <c r="CJ58" s="77"/>
      <c r="CK58" s="77"/>
      <c r="CL58" s="77"/>
    </row>
    <row r="59" spans="1:90" ht="14.25" customHeight="1" thickBot="1">
      <c r="A59" s="76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9"/>
      <c r="AE59" s="80"/>
      <c r="AF59" s="80"/>
      <c r="AG59" s="80"/>
      <c r="AH59" s="80"/>
      <c r="AI59" s="80"/>
      <c r="AJ59" s="80"/>
      <c r="AK59" s="81"/>
      <c r="AL59" s="81"/>
      <c r="AM59" s="81"/>
      <c r="AN59" s="81"/>
      <c r="AO59" s="81"/>
      <c r="AP59" s="81"/>
      <c r="AQ59" s="81"/>
      <c r="AR59" s="81"/>
      <c r="AS59" s="81"/>
      <c r="AT59" s="82"/>
      <c r="AU59" s="82"/>
      <c r="AV59" s="82"/>
      <c r="AW59" s="82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82"/>
      <c r="BJ59" s="82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26"/>
      <c r="CG59" s="26"/>
      <c r="CH59" s="26"/>
      <c r="CI59" s="26"/>
      <c r="CJ59" s="26"/>
      <c r="CK59" s="26"/>
      <c r="CL59" s="26"/>
    </row>
    <row r="60" spans="1:90" ht="23.25" customHeight="1" thickBot="1">
      <c r="A60" s="76"/>
      <c r="B60" s="286" t="s">
        <v>222</v>
      </c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8"/>
      <c r="AE60" s="290" t="s">
        <v>90</v>
      </c>
      <c r="AF60" s="291"/>
      <c r="AG60" s="291"/>
      <c r="AH60" s="291"/>
      <c r="AI60" s="291"/>
      <c r="AJ60" s="292"/>
      <c r="AK60" s="290" t="s">
        <v>120</v>
      </c>
      <c r="AL60" s="291"/>
      <c r="AM60" s="291"/>
      <c r="AN60" s="291"/>
      <c r="AO60" s="291"/>
      <c r="AP60" s="291"/>
      <c r="AQ60" s="291"/>
      <c r="AR60" s="291"/>
      <c r="AS60" s="293"/>
      <c r="AT60" s="294">
        <f>стр1!BB13-стр2!AT6</f>
        <v>-2079082.7599999998</v>
      </c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3">
        <f>стр1!BX13-стр2!BK6</f>
        <v>-696220.9699999993</v>
      </c>
      <c r="BL60" s="284"/>
      <c r="BM60" s="284"/>
      <c r="BN60" s="284"/>
      <c r="BO60" s="284"/>
      <c r="BP60" s="284"/>
      <c r="BQ60" s="284"/>
      <c r="BR60" s="284"/>
      <c r="BS60" s="284"/>
      <c r="BT60" s="284"/>
      <c r="BU60" s="289"/>
      <c r="BV60" s="283" t="s">
        <v>120</v>
      </c>
      <c r="BW60" s="284"/>
      <c r="BX60" s="284"/>
      <c r="BY60" s="284"/>
      <c r="BZ60" s="284"/>
      <c r="CA60" s="284"/>
      <c r="CB60" s="284"/>
      <c r="CC60" s="284"/>
      <c r="CD60" s="284"/>
      <c r="CE60" s="285"/>
      <c r="CF60" s="26"/>
      <c r="CG60" s="26"/>
      <c r="CH60" s="26"/>
      <c r="CI60" s="26"/>
      <c r="CJ60" s="26"/>
      <c r="CK60" s="26"/>
      <c r="CL60" s="26"/>
    </row>
  </sheetData>
  <sheetProtection/>
  <mergeCells count="338">
    <mergeCell ref="AK52:AS52"/>
    <mergeCell ref="AT52:BJ52"/>
    <mergeCell ref="BK52:BU52"/>
    <mergeCell ref="BV52:CE52"/>
    <mergeCell ref="A16:AD16"/>
    <mergeCell ref="AE16:AJ16"/>
    <mergeCell ref="AK16:AS16"/>
    <mergeCell ref="AT16:BJ16"/>
    <mergeCell ref="BK16:BU16"/>
    <mergeCell ref="BV16:CE16"/>
    <mergeCell ref="A12:AD12"/>
    <mergeCell ref="AE12:AJ12"/>
    <mergeCell ref="AK12:AS12"/>
    <mergeCell ref="AT12:BJ12"/>
    <mergeCell ref="BK12:BU12"/>
    <mergeCell ref="BV12:CE12"/>
    <mergeCell ref="BK41:BU41"/>
    <mergeCell ref="BV39:CE39"/>
    <mergeCell ref="AT37:BJ37"/>
    <mergeCell ref="AT33:BJ33"/>
    <mergeCell ref="AE36:AJ36"/>
    <mergeCell ref="AE30:AJ30"/>
    <mergeCell ref="AK40:AS40"/>
    <mergeCell ref="BK36:BU36"/>
    <mergeCell ref="AT40:BJ40"/>
    <mergeCell ref="BK40:BU40"/>
    <mergeCell ref="AT35:BJ35"/>
    <mergeCell ref="AT23:BJ23"/>
    <mergeCell ref="BK30:BU30"/>
    <mergeCell ref="AT38:BJ38"/>
    <mergeCell ref="BV40:CE40"/>
    <mergeCell ref="AT39:BJ39"/>
    <mergeCell ref="BV38:CE38"/>
    <mergeCell ref="BV27:CE27"/>
    <mergeCell ref="BV24:CE24"/>
    <mergeCell ref="BK29:BU29"/>
    <mergeCell ref="AE26:AJ26"/>
    <mergeCell ref="AT25:BJ25"/>
    <mergeCell ref="AT29:BJ29"/>
    <mergeCell ref="AT28:BJ28"/>
    <mergeCell ref="BV37:CE37"/>
    <mergeCell ref="BK39:BU39"/>
    <mergeCell ref="AT30:BJ30"/>
    <mergeCell ref="BK32:BU32"/>
    <mergeCell ref="BK35:BU35"/>
    <mergeCell ref="BV34:CE34"/>
    <mergeCell ref="AT51:BJ51"/>
    <mergeCell ref="AK51:AS51"/>
    <mergeCell ref="AK50:AS50"/>
    <mergeCell ref="A54:AD54"/>
    <mergeCell ref="BK21:BU21"/>
    <mergeCell ref="BK28:BU28"/>
    <mergeCell ref="BK24:BU24"/>
    <mergeCell ref="A28:AD28"/>
    <mergeCell ref="BK22:BU22"/>
    <mergeCell ref="A23:AD23"/>
    <mergeCell ref="AT47:BJ47"/>
    <mergeCell ref="AT46:BJ46"/>
    <mergeCell ref="A46:AD46"/>
    <mergeCell ref="A41:AD41"/>
    <mergeCell ref="AK46:AS46"/>
    <mergeCell ref="AK36:AS36"/>
    <mergeCell ref="AT36:BJ36"/>
    <mergeCell ref="AK39:AS39"/>
    <mergeCell ref="AK41:AS41"/>
    <mergeCell ref="A43:AD43"/>
    <mergeCell ref="AT10:BJ10"/>
    <mergeCell ref="BK10:BU10"/>
    <mergeCell ref="AE54:AJ54"/>
    <mergeCell ref="AK10:AS10"/>
    <mergeCell ref="AK22:AS22"/>
    <mergeCell ref="BK45:BU45"/>
    <mergeCell ref="AE43:AJ43"/>
    <mergeCell ref="AK44:AS44"/>
    <mergeCell ref="AT45:BJ45"/>
    <mergeCell ref="AE10:AJ10"/>
    <mergeCell ref="BV14:CE14"/>
    <mergeCell ref="AT31:BJ31"/>
    <mergeCell ref="BV26:CE26"/>
    <mergeCell ref="BV20:CE20"/>
    <mergeCell ref="BK23:BU23"/>
    <mergeCell ref="BK31:BU31"/>
    <mergeCell ref="BV23:CE23"/>
    <mergeCell ref="BV29:CE29"/>
    <mergeCell ref="BV22:CE22"/>
    <mergeCell ref="BV28:CE28"/>
    <mergeCell ref="AT55:BJ55"/>
    <mergeCell ref="AT11:BJ11"/>
    <mergeCell ref="BK11:BU11"/>
    <mergeCell ref="AE46:AJ46"/>
    <mergeCell ref="A47:AD47"/>
    <mergeCell ref="AE47:AJ47"/>
    <mergeCell ref="BK38:BU38"/>
    <mergeCell ref="AE48:AJ48"/>
    <mergeCell ref="AK45:AS45"/>
    <mergeCell ref="A34:AD34"/>
    <mergeCell ref="A45:AD45"/>
    <mergeCell ref="AE41:AJ41"/>
    <mergeCell ref="A44:AD44"/>
    <mergeCell ref="A55:AD55"/>
    <mergeCell ref="AE55:AJ55"/>
    <mergeCell ref="A50:AD50"/>
    <mergeCell ref="AE50:AJ50"/>
    <mergeCell ref="A52:AD52"/>
    <mergeCell ref="AE52:AJ52"/>
    <mergeCell ref="AE11:AJ11"/>
    <mergeCell ref="A17:AD17"/>
    <mergeCell ref="AE22:AJ22"/>
    <mergeCell ref="A14:AD14"/>
    <mergeCell ref="AK17:AS17"/>
    <mergeCell ref="AE14:AJ14"/>
    <mergeCell ref="A19:AD19"/>
    <mergeCell ref="A21:AD21"/>
    <mergeCell ref="AE21:AJ21"/>
    <mergeCell ref="AE17:AJ17"/>
    <mergeCell ref="AK14:AS14"/>
    <mergeCell ref="AT14:BJ14"/>
    <mergeCell ref="A11:AD11"/>
    <mergeCell ref="AK11:AS11"/>
    <mergeCell ref="A35:AD35"/>
    <mergeCell ref="A33:AD33"/>
    <mergeCell ref="AK33:AS33"/>
    <mergeCell ref="AE31:AJ31"/>
    <mergeCell ref="AK31:AS31"/>
    <mergeCell ref="AT22:BJ22"/>
    <mergeCell ref="AT57:BJ57"/>
    <mergeCell ref="AK48:AS48"/>
    <mergeCell ref="AT53:BJ53"/>
    <mergeCell ref="AT41:BJ41"/>
    <mergeCell ref="AK24:AS24"/>
    <mergeCell ref="AT24:BJ24"/>
    <mergeCell ref="AT27:BJ27"/>
    <mergeCell ref="AK32:AS32"/>
    <mergeCell ref="AK27:AS27"/>
    <mergeCell ref="AK26:AS26"/>
    <mergeCell ref="BK53:BU53"/>
    <mergeCell ref="AT54:BJ54"/>
    <mergeCell ref="BK54:BU54"/>
    <mergeCell ref="AK25:AS25"/>
    <mergeCell ref="AT19:BJ19"/>
    <mergeCell ref="AK18:AS18"/>
    <mergeCell ref="BK20:BU20"/>
    <mergeCell ref="AK21:AS21"/>
    <mergeCell ref="AT21:BJ21"/>
    <mergeCell ref="AK29:AS29"/>
    <mergeCell ref="BK25:BU25"/>
    <mergeCell ref="BK26:BU26"/>
    <mergeCell ref="BV21:CE21"/>
    <mergeCell ref="BK17:BU17"/>
    <mergeCell ref="BV18:CE18"/>
    <mergeCell ref="BV19:CE19"/>
    <mergeCell ref="BV25:CE25"/>
    <mergeCell ref="AE18:AJ18"/>
    <mergeCell ref="AE19:AJ19"/>
    <mergeCell ref="AT18:BJ18"/>
    <mergeCell ref="BK18:BU18"/>
    <mergeCell ref="BK19:BU19"/>
    <mergeCell ref="AK19:AS19"/>
    <mergeCell ref="BV53:CE53"/>
    <mergeCell ref="BV56:CE56"/>
    <mergeCell ref="BV41:CE41"/>
    <mergeCell ref="BK33:BU33"/>
    <mergeCell ref="BV33:CE33"/>
    <mergeCell ref="BV54:CE54"/>
    <mergeCell ref="BV45:CE45"/>
    <mergeCell ref="BK50:BU50"/>
    <mergeCell ref="BV50:CE50"/>
    <mergeCell ref="BV36:CE36"/>
    <mergeCell ref="BV55:CE55"/>
    <mergeCell ref="BV57:CE57"/>
    <mergeCell ref="BK58:BU58"/>
    <mergeCell ref="BV58:CE58"/>
    <mergeCell ref="BK44:BU44"/>
    <mergeCell ref="BK48:BU48"/>
    <mergeCell ref="BK47:BU47"/>
    <mergeCell ref="BV46:CE46"/>
    <mergeCell ref="BK46:BU46"/>
    <mergeCell ref="BK57:BU57"/>
    <mergeCell ref="AT43:BJ43"/>
    <mergeCell ref="BK42:BU42"/>
    <mergeCell ref="BK56:BU56"/>
    <mergeCell ref="AT50:BJ50"/>
    <mergeCell ref="AT58:BJ58"/>
    <mergeCell ref="AK58:AS58"/>
    <mergeCell ref="BK55:BU55"/>
    <mergeCell ref="AK54:AS54"/>
    <mergeCell ref="AK56:AS56"/>
    <mergeCell ref="AT56:BJ56"/>
    <mergeCell ref="B58:AD58"/>
    <mergeCell ref="AE58:AJ58"/>
    <mergeCell ref="AK37:AS37"/>
    <mergeCell ref="AK42:AS42"/>
    <mergeCell ref="A56:AD56"/>
    <mergeCell ref="AE56:AJ56"/>
    <mergeCell ref="AK55:AS55"/>
    <mergeCell ref="AK38:AS38"/>
    <mergeCell ref="AK47:AS47"/>
    <mergeCell ref="AE39:AJ39"/>
    <mergeCell ref="AE28:AJ28"/>
    <mergeCell ref="A20:AD20"/>
    <mergeCell ref="AE25:AJ25"/>
    <mergeCell ref="AT26:BJ26"/>
    <mergeCell ref="AE20:AJ20"/>
    <mergeCell ref="A37:AD37"/>
    <mergeCell ref="AE32:AJ32"/>
    <mergeCell ref="A22:AD22"/>
    <mergeCell ref="AE27:AJ27"/>
    <mergeCell ref="AE23:AJ23"/>
    <mergeCell ref="A32:AD32"/>
    <mergeCell ref="AE40:AJ40"/>
    <mergeCell ref="A39:AD39"/>
    <mergeCell ref="A42:AD42"/>
    <mergeCell ref="A36:AD36"/>
    <mergeCell ref="AE42:AJ42"/>
    <mergeCell ref="AE34:AJ34"/>
    <mergeCell ref="A40:AD40"/>
    <mergeCell ref="AE33:AJ33"/>
    <mergeCell ref="AE35:AJ35"/>
    <mergeCell ref="BV13:CE13"/>
    <mergeCell ref="BK13:BU13"/>
    <mergeCell ref="AK15:AS15"/>
    <mergeCell ref="AK23:AS23"/>
    <mergeCell ref="AK28:AS28"/>
    <mergeCell ref="A31:AD31"/>
    <mergeCell ref="AT17:BJ17"/>
    <mergeCell ref="AE29:AJ29"/>
    <mergeCell ref="A30:AD30"/>
    <mergeCell ref="A25:AD25"/>
    <mergeCell ref="AT4:BJ4"/>
    <mergeCell ref="AT20:BJ20"/>
    <mergeCell ref="AK7:AS7"/>
    <mergeCell ref="AK6:AS6"/>
    <mergeCell ref="AT5:BJ5"/>
    <mergeCell ref="AK35:AS35"/>
    <mergeCell ref="AK13:AS13"/>
    <mergeCell ref="AT13:BJ13"/>
    <mergeCell ref="AK9:AS9"/>
    <mergeCell ref="AK30:AS30"/>
    <mergeCell ref="A5:AD5"/>
    <mergeCell ref="AK8:AS8"/>
    <mergeCell ref="A13:AD13"/>
    <mergeCell ref="AE13:AJ13"/>
    <mergeCell ref="A10:AD10"/>
    <mergeCell ref="BV4:CE4"/>
    <mergeCell ref="BK5:BU5"/>
    <mergeCell ref="BV5:CE5"/>
    <mergeCell ref="AK4:AS4"/>
    <mergeCell ref="AK5:AS5"/>
    <mergeCell ref="AE8:AJ8"/>
    <mergeCell ref="BV10:CE10"/>
    <mergeCell ref="BK6:BU6"/>
    <mergeCell ref="A4:AD4"/>
    <mergeCell ref="AE4:AJ4"/>
    <mergeCell ref="B7:AD7"/>
    <mergeCell ref="AE7:AJ7"/>
    <mergeCell ref="BK4:BU4"/>
    <mergeCell ref="B6:AD6"/>
    <mergeCell ref="AE6:AJ6"/>
    <mergeCell ref="BV11:CE11"/>
    <mergeCell ref="AE5:AJ5"/>
    <mergeCell ref="B9:AD9"/>
    <mergeCell ref="AT7:BJ7"/>
    <mergeCell ref="AT6:BJ6"/>
    <mergeCell ref="BV6:CE6"/>
    <mergeCell ref="BV9:CE9"/>
    <mergeCell ref="AT9:BJ9"/>
    <mergeCell ref="AE9:AJ9"/>
    <mergeCell ref="B8:AD8"/>
    <mergeCell ref="BV15:CE15"/>
    <mergeCell ref="BK15:BU15"/>
    <mergeCell ref="AT8:BJ8"/>
    <mergeCell ref="BK14:BU14"/>
    <mergeCell ref="AE15:AJ15"/>
    <mergeCell ref="BK7:BU7"/>
    <mergeCell ref="BV7:CE7"/>
    <mergeCell ref="BK8:BU8"/>
    <mergeCell ref="BV8:CE8"/>
    <mergeCell ref="BK9:BU9"/>
    <mergeCell ref="A27:AD27"/>
    <mergeCell ref="A15:AD15"/>
    <mergeCell ref="BK27:BU27"/>
    <mergeCell ref="BV17:CE17"/>
    <mergeCell ref="AK20:AS20"/>
    <mergeCell ref="A18:AD18"/>
    <mergeCell ref="AE24:AJ24"/>
    <mergeCell ref="A26:AD26"/>
    <mergeCell ref="A24:AD24"/>
    <mergeCell ref="AT15:BJ15"/>
    <mergeCell ref="AT60:BJ60"/>
    <mergeCell ref="A29:AD29"/>
    <mergeCell ref="AE44:AJ44"/>
    <mergeCell ref="AE51:AJ51"/>
    <mergeCell ref="A48:AD48"/>
    <mergeCell ref="A51:AD51"/>
    <mergeCell ref="AE45:AJ45"/>
    <mergeCell ref="A38:AD38"/>
    <mergeCell ref="AE38:AJ38"/>
    <mergeCell ref="AE37:AJ37"/>
    <mergeCell ref="A2:CE2"/>
    <mergeCell ref="BV42:CE42"/>
    <mergeCell ref="AK57:AS57"/>
    <mergeCell ref="AK53:AS53"/>
    <mergeCell ref="BV43:CE43"/>
    <mergeCell ref="BV60:CE60"/>
    <mergeCell ref="B60:AD60"/>
    <mergeCell ref="BK60:BU60"/>
    <mergeCell ref="AE60:AJ60"/>
    <mergeCell ref="AK60:AS60"/>
    <mergeCell ref="AK49:AS49"/>
    <mergeCell ref="AT49:BJ49"/>
    <mergeCell ref="BK49:BU49"/>
    <mergeCell ref="AK43:AS43"/>
    <mergeCell ref="AT44:BJ44"/>
    <mergeCell ref="BV49:CE49"/>
    <mergeCell ref="BV44:CE44"/>
    <mergeCell ref="BV47:CE47"/>
    <mergeCell ref="BV48:CE48"/>
    <mergeCell ref="BK43:BU43"/>
    <mergeCell ref="AK34:AS34"/>
    <mergeCell ref="AT34:BJ34"/>
    <mergeCell ref="BK34:BU34"/>
    <mergeCell ref="A57:AD57"/>
    <mergeCell ref="AE57:AJ57"/>
    <mergeCell ref="A53:AD53"/>
    <mergeCell ref="AE53:AJ53"/>
    <mergeCell ref="BK51:BU51"/>
    <mergeCell ref="A49:AD49"/>
    <mergeCell ref="AE49:AJ49"/>
    <mergeCell ref="AX59:BH59"/>
    <mergeCell ref="BV30:CE30"/>
    <mergeCell ref="AT48:BJ48"/>
    <mergeCell ref="BV32:CE32"/>
    <mergeCell ref="BV31:CE31"/>
    <mergeCell ref="AT32:BJ32"/>
    <mergeCell ref="BV51:CE51"/>
    <mergeCell ref="BV35:CE35"/>
    <mergeCell ref="BK37:BU37"/>
    <mergeCell ref="AT42:BJ42"/>
  </mergeCells>
  <printOptions/>
  <pageMargins left="0.7086614173228347" right="0.3937007874015748" top="0.5511811023622047" bottom="0.5511811023622047" header="0.31496062992125984" footer="0.31496062992125984"/>
  <pageSetup horizontalDpi="600" verticalDpi="600" orientation="portrait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1" max="82" man="1"/>
    <brk id="40" max="82" man="1"/>
    <brk id="52" max="8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view="pageBreakPreview" zoomScaleSheetLayoutView="100" zoomScalePageLayoutView="0" workbookViewId="0" topLeftCell="C23">
      <selection activeCell="BZ40" sqref="BZ40"/>
    </sheetView>
  </sheetViews>
  <sheetFormatPr defaultColWidth="0.875" defaultRowHeight="12.75"/>
  <cols>
    <col min="1" max="2" width="0.875" style="1" hidden="1" customWidth="1"/>
    <col min="3" max="19" width="0.875" style="1" customWidth="1"/>
    <col min="20" max="20" width="1.25" style="1" customWidth="1"/>
    <col min="21" max="35" width="0.875" style="1" customWidth="1"/>
    <col min="36" max="36" width="4.25390625" style="1" customWidth="1"/>
    <col min="37" max="54" width="0.875" style="1" customWidth="1"/>
    <col min="55" max="55" width="1.75390625" style="1" customWidth="1"/>
    <col min="56" max="56" width="2.75390625" style="1" customWidth="1"/>
    <col min="57" max="57" width="5.375" style="1" customWidth="1"/>
    <col min="58" max="58" width="1.75390625" style="1" customWidth="1"/>
    <col min="59" max="79" width="0.875" style="1" customWidth="1"/>
    <col min="80" max="80" width="2.25390625" style="1" customWidth="1"/>
    <col min="81" max="86" width="0.875" style="1" customWidth="1"/>
    <col min="87" max="87" width="1.25" style="1" customWidth="1"/>
    <col min="88" max="88" width="0.2421875" style="1" customWidth="1"/>
    <col min="89" max="89" width="0.875" style="1" hidden="1" customWidth="1"/>
    <col min="90" max="90" width="2.625" style="1" customWidth="1"/>
    <col min="91" max="91" width="0.74609375" style="1" customWidth="1"/>
    <col min="92" max="97" width="0.875" style="1" customWidth="1"/>
    <col min="98" max="98" width="1.00390625" style="1" customWidth="1"/>
    <col min="99" max="100" width="0.875" style="1" hidden="1" customWidth="1"/>
    <col min="101" max="101" width="0.875" style="1" customWidth="1"/>
    <col min="102" max="102" width="1.37890625" style="1" customWidth="1"/>
    <col min="103" max="104" width="0.875" style="1" customWidth="1"/>
    <col min="105" max="105" width="1.625" style="1" customWidth="1"/>
    <col min="106" max="106" width="1.00390625" style="1" customWidth="1"/>
    <col min="107" max="16384" width="0.875" style="1" customWidth="1"/>
  </cols>
  <sheetData>
    <row r="1" spans="90:107" ht="12.75" customHeight="1">
      <c r="CL1" s="177" t="s">
        <v>116</v>
      </c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</row>
    <row r="2" spans="1:107" ht="12.75">
      <c r="A2" s="282" t="s">
        <v>223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</row>
    <row r="4" spans="1:107" ht="57" customHeight="1">
      <c r="A4" s="219" t="s">
        <v>49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21"/>
      <c r="AK4" s="218" t="s">
        <v>59</v>
      </c>
      <c r="AL4" s="219"/>
      <c r="AM4" s="219"/>
      <c r="AN4" s="219"/>
      <c r="AO4" s="219"/>
      <c r="AP4" s="221"/>
      <c r="AQ4" s="218" t="s">
        <v>142</v>
      </c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21"/>
      <c r="BG4" s="218" t="s">
        <v>105</v>
      </c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21"/>
      <c r="BZ4" s="218" t="s">
        <v>56</v>
      </c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21"/>
      <c r="CO4" s="218" t="s">
        <v>57</v>
      </c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</row>
    <row r="5" spans="1:107" ht="12" thickBot="1">
      <c r="A5" s="208">
        <v>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9"/>
      <c r="AK5" s="210">
        <v>2</v>
      </c>
      <c r="AL5" s="211"/>
      <c r="AM5" s="211"/>
      <c r="AN5" s="211"/>
      <c r="AO5" s="211"/>
      <c r="AP5" s="212"/>
      <c r="AQ5" s="210">
        <v>3</v>
      </c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2"/>
      <c r="BG5" s="210">
        <v>4</v>
      </c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2"/>
      <c r="BZ5" s="210">
        <v>5</v>
      </c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2"/>
      <c r="CO5" s="210">
        <v>6</v>
      </c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</row>
    <row r="6" spans="2:107" ht="23.25" customHeight="1">
      <c r="B6" s="334" t="s">
        <v>224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5"/>
      <c r="AK6" s="184" t="s">
        <v>72</v>
      </c>
      <c r="AL6" s="185"/>
      <c r="AM6" s="185"/>
      <c r="AN6" s="185"/>
      <c r="AO6" s="185"/>
      <c r="AP6" s="185"/>
      <c r="AQ6" s="387" t="s">
        <v>120</v>
      </c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8">
        <f>BG37</f>
        <v>2079082.7599999998</v>
      </c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  <c r="BS6" s="388"/>
      <c r="BT6" s="388"/>
      <c r="BU6" s="388"/>
      <c r="BV6" s="388"/>
      <c r="BW6" s="388"/>
      <c r="BX6" s="388"/>
      <c r="BY6" s="388"/>
      <c r="BZ6" s="389">
        <f>-BZ37</f>
        <v>-696220.9700000002</v>
      </c>
      <c r="CA6" s="389"/>
      <c r="CB6" s="389"/>
      <c r="CC6" s="389"/>
      <c r="CD6" s="389"/>
      <c r="CE6" s="389"/>
      <c r="CF6" s="389"/>
      <c r="CG6" s="389"/>
      <c r="CH6" s="389"/>
      <c r="CI6" s="389"/>
      <c r="CJ6" s="389"/>
      <c r="CK6" s="389"/>
      <c r="CL6" s="389"/>
      <c r="CM6" s="389"/>
      <c r="CN6" s="389"/>
      <c r="CO6" s="388">
        <f>BZ6-BG6</f>
        <v>-2775303.73</v>
      </c>
      <c r="CP6" s="390"/>
      <c r="CQ6" s="390"/>
      <c r="CR6" s="390"/>
      <c r="CS6" s="390"/>
      <c r="CT6" s="390"/>
      <c r="CU6" s="390"/>
      <c r="CV6" s="390"/>
      <c r="CW6" s="390"/>
      <c r="CX6" s="390"/>
      <c r="CY6" s="390"/>
      <c r="CZ6" s="390"/>
      <c r="DA6" s="390"/>
      <c r="DB6" s="390"/>
      <c r="DC6" s="391"/>
    </row>
    <row r="7" spans="2:107" ht="11.25" customHeight="1">
      <c r="B7" s="336" t="s">
        <v>58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7"/>
      <c r="AK7" s="188"/>
      <c r="AL7" s="189"/>
      <c r="AM7" s="189"/>
      <c r="AN7" s="189"/>
      <c r="AO7" s="189"/>
      <c r="AP7" s="189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5"/>
    </row>
    <row r="8" spans="2:107" ht="23.25" customHeight="1">
      <c r="B8" s="338" t="s">
        <v>65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9"/>
      <c r="AK8" s="365" t="s">
        <v>71</v>
      </c>
      <c r="AL8" s="361"/>
      <c r="AM8" s="361"/>
      <c r="AN8" s="361"/>
      <c r="AO8" s="361"/>
      <c r="AP8" s="361"/>
      <c r="AQ8" s="361" t="s">
        <v>120</v>
      </c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234" t="s">
        <v>157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 t="s">
        <v>157</v>
      </c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 t="s">
        <v>157</v>
      </c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5"/>
    </row>
    <row r="9" spans="2:107" ht="12" customHeight="1">
      <c r="B9" s="340" t="s">
        <v>66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1"/>
      <c r="AK9" s="379"/>
      <c r="AL9" s="380"/>
      <c r="AM9" s="380"/>
      <c r="AN9" s="380"/>
      <c r="AO9" s="380"/>
      <c r="AP9" s="381"/>
      <c r="AQ9" s="385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1"/>
      <c r="BG9" s="348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50"/>
      <c r="BZ9" s="348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50"/>
      <c r="CO9" s="373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5"/>
    </row>
    <row r="10" spans="1:107" ht="5.25" customHeight="1" hidden="1">
      <c r="A10" s="11"/>
      <c r="B10" s="332" t="s">
        <v>157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3"/>
      <c r="AK10" s="382"/>
      <c r="AL10" s="383"/>
      <c r="AM10" s="383"/>
      <c r="AN10" s="383"/>
      <c r="AO10" s="383"/>
      <c r="AP10" s="384"/>
      <c r="AQ10" s="386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4"/>
      <c r="BG10" s="351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3"/>
      <c r="BZ10" s="351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3"/>
      <c r="CO10" s="376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7"/>
      <c r="DC10" s="378"/>
    </row>
    <row r="11" spans="1:107" ht="48" customHeight="1">
      <c r="A11" s="11"/>
      <c r="B11" s="342" t="s">
        <v>240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3"/>
      <c r="AK11" s="392" t="s">
        <v>241</v>
      </c>
      <c r="AL11" s="371"/>
      <c r="AM11" s="371"/>
      <c r="AN11" s="371"/>
      <c r="AO11" s="371"/>
      <c r="AP11" s="372"/>
      <c r="AQ11" s="136" t="s">
        <v>157</v>
      </c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8"/>
      <c r="BG11" s="136" t="s">
        <v>157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8"/>
      <c r="BZ11" s="234" t="s">
        <v>157</v>
      </c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393" t="s">
        <v>157</v>
      </c>
      <c r="CP11" s="394"/>
      <c r="CQ11" s="394"/>
      <c r="CR11" s="394"/>
      <c r="CS11" s="394"/>
      <c r="CT11" s="394"/>
      <c r="CU11" s="394"/>
      <c r="CV11" s="394"/>
      <c r="CW11" s="394"/>
      <c r="CX11" s="394"/>
      <c r="CY11" s="394"/>
      <c r="CZ11" s="394"/>
      <c r="DA11" s="394"/>
      <c r="DB11" s="394"/>
      <c r="DC11" s="395"/>
    </row>
    <row r="12" spans="1:107" ht="47.25" customHeight="1">
      <c r="A12" s="11"/>
      <c r="B12" s="342" t="s">
        <v>243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3"/>
      <c r="AK12" s="392" t="s">
        <v>242</v>
      </c>
      <c r="AL12" s="371"/>
      <c r="AM12" s="371"/>
      <c r="AN12" s="371"/>
      <c r="AO12" s="371"/>
      <c r="AP12" s="372"/>
      <c r="AQ12" s="136" t="s">
        <v>157</v>
      </c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8"/>
      <c r="BG12" s="136" t="s">
        <v>157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8"/>
      <c r="BZ12" s="234" t="s">
        <v>157</v>
      </c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136" t="s">
        <v>157</v>
      </c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396"/>
    </row>
    <row r="13" spans="1:107" ht="15" customHeight="1">
      <c r="A13" s="11"/>
      <c r="B13" s="332" t="s">
        <v>157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3"/>
      <c r="AK13" s="365"/>
      <c r="AL13" s="361"/>
      <c r="AM13" s="361"/>
      <c r="AN13" s="361"/>
      <c r="AO13" s="361"/>
      <c r="AP13" s="361"/>
      <c r="AQ13" s="370" t="s">
        <v>157</v>
      </c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2"/>
      <c r="BG13" s="136" t="s">
        <v>157</v>
      </c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8"/>
      <c r="BZ13" s="234" t="s">
        <v>157</v>
      </c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344" t="s">
        <v>157</v>
      </c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5"/>
    </row>
    <row r="14" spans="1:107" ht="15" customHeight="1">
      <c r="A14" s="11"/>
      <c r="B14" s="332" t="s">
        <v>157</v>
      </c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3"/>
      <c r="AK14" s="365"/>
      <c r="AL14" s="361"/>
      <c r="AM14" s="361"/>
      <c r="AN14" s="361"/>
      <c r="AO14" s="361"/>
      <c r="AP14" s="361"/>
      <c r="AQ14" s="370" t="s">
        <v>157</v>
      </c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2"/>
      <c r="BG14" s="234" t="s">
        <v>157</v>
      </c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 t="s">
        <v>157</v>
      </c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344" t="s">
        <v>157</v>
      </c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5"/>
    </row>
    <row r="15" spans="2:107" ht="23.25" customHeight="1">
      <c r="B15" s="338" t="s">
        <v>67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9"/>
      <c r="AK15" s="365" t="s">
        <v>70</v>
      </c>
      <c r="AL15" s="361"/>
      <c r="AM15" s="361"/>
      <c r="AN15" s="361"/>
      <c r="AO15" s="361"/>
      <c r="AP15" s="361"/>
      <c r="AQ15" s="361" t="s">
        <v>120</v>
      </c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234" t="s">
        <v>157</v>
      </c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 t="s">
        <v>157</v>
      </c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344" t="s">
        <v>157</v>
      </c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5"/>
    </row>
    <row r="16" spans="1:107" ht="15" customHeight="1">
      <c r="A16" s="12" t="s">
        <v>66</v>
      </c>
      <c r="B16" s="346" t="s">
        <v>66</v>
      </c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7"/>
      <c r="AK16" s="379" t="s">
        <v>157</v>
      </c>
      <c r="AL16" s="380"/>
      <c r="AM16" s="380"/>
      <c r="AN16" s="380"/>
      <c r="AO16" s="380"/>
      <c r="AP16" s="381"/>
      <c r="AQ16" s="385" t="s">
        <v>157</v>
      </c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1"/>
      <c r="BG16" s="348" t="s">
        <v>157</v>
      </c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50"/>
      <c r="BZ16" s="348" t="s">
        <v>157</v>
      </c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50"/>
      <c r="CO16" s="373" t="s">
        <v>157</v>
      </c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5"/>
    </row>
    <row r="17" spans="1:107" ht="15" customHeight="1">
      <c r="A17" s="11"/>
      <c r="B17" s="332" t="s">
        <v>157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3"/>
      <c r="AK17" s="382"/>
      <c r="AL17" s="383"/>
      <c r="AM17" s="383"/>
      <c r="AN17" s="383"/>
      <c r="AO17" s="383"/>
      <c r="AP17" s="384"/>
      <c r="AQ17" s="386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4"/>
      <c r="BG17" s="351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3"/>
      <c r="BZ17" s="351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3"/>
      <c r="CO17" s="376"/>
      <c r="CP17" s="377"/>
      <c r="CQ17" s="377"/>
      <c r="CR17" s="377"/>
      <c r="CS17" s="377"/>
      <c r="CT17" s="377"/>
      <c r="CU17" s="377"/>
      <c r="CV17" s="377"/>
      <c r="CW17" s="377"/>
      <c r="CX17" s="377"/>
      <c r="CY17" s="377"/>
      <c r="CZ17" s="377"/>
      <c r="DA17" s="377"/>
      <c r="DB17" s="377"/>
      <c r="DC17" s="378"/>
    </row>
    <row r="18" spans="1:107" ht="15" customHeight="1">
      <c r="A18" s="11"/>
      <c r="B18" s="332" t="s">
        <v>157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3"/>
      <c r="AK18" s="188" t="s">
        <v>157</v>
      </c>
      <c r="AL18" s="189"/>
      <c r="AM18" s="189"/>
      <c r="AN18" s="189"/>
      <c r="AO18" s="189"/>
      <c r="AP18" s="189"/>
      <c r="AQ18" s="370" t="s">
        <v>157</v>
      </c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2"/>
      <c r="BG18" s="234" t="s">
        <v>157</v>
      </c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 t="s">
        <v>157</v>
      </c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344" t="s">
        <v>157</v>
      </c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5"/>
    </row>
    <row r="19" spans="1:107" ht="15" customHeight="1">
      <c r="A19" s="11"/>
      <c r="B19" s="332" t="s">
        <v>157</v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3"/>
      <c r="AK19" s="188" t="s">
        <v>157</v>
      </c>
      <c r="AL19" s="189"/>
      <c r="AM19" s="189"/>
      <c r="AN19" s="189"/>
      <c r="AO19" s="189"/>
      <c r="AP19" s="189"/>
      <c r="AQ19" s="370" t="s">
        <v>157</v>
      </c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2"/>
      <c r="BG19" s="234" t="s">
        <v>157</v>
      </c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 t="s">
        <v>157</v>
      </c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344" t="s">
        <v>157</v>
      </c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5"/>
    </row>
    <row r="20" spans="1:107" ht="15" customHeight="1">
      <c r="A20" s="11"/>
      <c r="B20" s="332" t="s">
        <v>157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3"/>
      <c r="AK20" s="188" t="s">
        <v>157</v>
      </c>
      <c r="AL20" s="189"/>
      <c r="AM20" s="189"/>
      <c r="AN20" s="189"/>
      <c r="AO20" s="189"/>
      <c r="AP20" s="189"/>
      <c r="AQ20" s="370" t="s">
        <v>157</v>
      </c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2"/>
      <c r="BG20" s="234" t="s">
        <v>157</v>
      </c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 t="s">
        <v>157</v>
      </c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344" t="s">
        <v>157</v>
      </c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5"/>
    </row>
    <row r="21" spans="1:107" ht="15" customHeight="1">
      <c r="A21" s="11"/>
      <c r="B21" s="332" t="s">
        <v>157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3"/>
      <c r="AK21" s="188" t="s">
        <v>157</v>
      </c>
      <c r="AL21" s="189"/>
      <c r="AM21" s="189"/>
      <c r="AN21" s="189"/>
      <c r="AO21" s="189"/>
      <c r="AP21" s="189"/>
      <c r="AQ21" s="370" t="s">
        <v>157</v>
      </c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2"/>
      <c r="BG21" s="234" t="s">
        <v>157</v>
      </c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 t="s">
        <v>157</v>
      </c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344" t="s">
        <v>157</v>
      </c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5"/>
    </row>
    <row r="22" spans="1:107" ht="15" customHeight="1">
      <c r="A22" s="11"/>
      <c r="B22" s="332" t="s">
        <v>157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3"/>
      <c r="AK22" s="188" t="s">
        <v>157</v>
      </c>
      <c r="AL22" s="189"/>
      <c r="AM22" s="189"/>
      <c r="AN22" s="189"/>
      <c r="AO22" s="189"/>
      <c r="AP22" s="189"/>
      <c r="AQ22" s="370" t="s">
        <v>157</v>
      </c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2"/>
      <c r="BG22" s="234" t="s">
        <v>157</v>
      </c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 t="s">
        <v>157</v>
      </c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344" t="s">
        <v>157</v>
      </c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5"/>
    </row>
    <row r="23" spans="1:107" ht="15" customHeight="1">
      <c r="A23" s="11"/>
      <c r="B23" s="332" t="s">
        <v>157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3"/>
      <c r="AK23" s="188" t="s">
        <v>157</v>
      </c>
      <c r="AL23" s="189"/>
      <c r="AM23" s="189"/>
      <c r="AN23" s="189"/>
      <c r="AO23" s="189"/>
      <c r="AP23" s="189"/>
      <c r="AQ23" s="370" t="s">
        <v>157</v>
      </c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2"/>
      <c r="BG23" s="234" t="s">
        <v>157</v>
      </c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 t="s">
        <v>157</v>
      </c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344" t="s">
        <v>157</v>
      </c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5"/>
    </row>
    <row r="24" spans="1:107" ht="15" customHeight="1">
      <c r="A24" s="11"/>
      <c r="B24" s="332" t="s">
        <v>157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3"/>
      <c r="AK24" s="188" t="s">
        <v>157</v>
      </c>
      <c r="AL24" s="189"/>
      <c r="AM24" s="189"/>
      <c r="AN24" s="189"/>
      <c r="AO24" s="189"/>
      <c r="AP24" s="189"/>
      <c r="AQ24" s="370" t="s">
        <v>157</v>
      </c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2"/>
      <c r="BG24" s="234" t="s">
        <v>157</v>
      </c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 t="s">
        <v>157</v>
      </c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344" t="s">
        <v>157</v>
      </c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5"/>
    </row>
    <row r="25" spans="1:107" ht="15" customHeight="1">
      <c r="A25" s="11"/>
      <c r="B25" s="332" t="s">
        <v>157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3"/>
      <c r="AK25" s="188" t="s">
        <v>157</v>
      </c>
      <c r="AL25" s="189"/>
      <c r="AM25" s="189"/>
      <c r="AN25" s="189"/>
      <c r="AO25" s="189"/>
      <c r="AP25" s="189"/>
      <c r="AQ25" s="370" t="s">
        <v>157</v>
      </c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1"/>
      <c r="BE25" s="371"/>
      <c r="BF25" s="372"/>
      <c r="BG25" s="234" t="s">
        <v>157</v>
      </c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 t="s">
        <v>157</v>
      </c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344" t="s">
        <v>157</v>
      </c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5"/>
    </row>
    <row r="26" spans="1:107" ht="15" customHeight="1">
      <c r="A26" s="11"/>
      <c r="B26" s="332" t="s">
        <v>157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3"/>
      <c r="AK26" s="188" t="s">
        <v>157</v>
      </c>
      <c r="AL26" s="189"/>
      <c r="AM26" s="189"/>
      <c r="AN26" s="189"/>
      <c r="AO26" s="189"/>
      <c r="AP26" s="189"/>
      <c r="AQ26" s="370" t="s">
        <v>157</v>
      </c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2"/>
      <c r="BG26" s="234" t="s">
        <v>157</v>
      </c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 t="s">
        <v>157</v>
      </c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344" t="s">
        <v>157</v>
      </c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5"/>
    </row>
    <row r="27" spans="1:107" ht="15" customHeight="1">
      <c r="A27" s="11"/>
      <c r="B27" s="332" t="s">
        <v>157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3"/>
      <c r="AK27" s="188" t="s">
        <v>157</v>
      </c>
      <c r="AL27" s="189"/>
      <c r="AM27" s="189"/>
      <c r="AN27" s="189"/>
      <c r="AO27" s="189"/>
      <c r="AP27" s="189"/>
      <c r="AQ27" s="370" t="s">
        <v>157</v>
      </c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372"/>
      <c r="BG27" s="234" t="s">
        <v>157</v>
      </c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 t="s">
        <v>157</v>
      </c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344" t="s">
        <v>157</v>
      </c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5"/>
    </row>
    <row r="28" spans="1:107" ht="15" customHeight="1" hidden="1">
      <c r="A28" s="11"/>
      <c r="B28" s="332" t="s">
        <v>157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3"/>
      <c r="AK28" s="188" t="s">
        <v>157</v>
      </c>
      <c r="AL28" s="189"/>
      <c r="AM28" s="189"/>
      <c r="AN28" s="189"/>
      <c r="AO28" s="189"/>
      <c r="AP28" s="189"/>
      <c r="AQ28" s="370" t="s">
        <v>157</v>
      </c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2"/>
      <c r="BG28" s="234" t="s">
        <v>157</v>
      </c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 t="s">
        <v>157</v>
      </c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344" t="s">
        <v>157</v>
      </c>
      <c r="CP28" s="344"/>
      <c r="CQ28" s="344"/>
      <c r="CR28" s="344"/>
      <c r="CS28" s="344"/>
      <c r="CT28" s="344"/>
      <c r="CU28" s="344"/>
      <c r="CV28" s="344"/>
      <c r="CW28" s="344"/>
      <c r="CX28" s="344"/>
      <c r="CY28" s="344"/>
      <c r="CZ28" s="344"/>
      <c r="DA28" s="344"/>
      <c r="DB28" s="344"/>
      <c r="DC28" s="345"/>
    </row>
    <row r="29" spans="1:107" ht="15" customHeight="1" hidden="1">
      <c r="A29" s="11"/>
      <c r="B29" s="332" t="s">
        <v>157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3"/>
      <c r="AK29" s="188" t="s">
        <v>157</v>
      </c>
      <c r="AL29" s="189"/>
      <c r="AM29" s="189"/>
      <c r="AN29" s="189"/>
      <c r="AO29" s="189"/>
      <c r="AP29" s="189"/>
      <c r="AQ29" s="370" t="s">
        <v>157</v>
      </c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2"/>
      <c r="BG29" s="234" t="s">
        <v>157</v>
      </c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 t="s">
        <v>157</v>
      </c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344" t="s">
        <v>157</v>
      </c>
      <c r="CP29" s="344"/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344"/>
      <c r="DC29" s="345"/>
    </row>
    <row r="30" spans="1:107" ht="15" customHeight="1" hidden="1">
      <c r="A30" s="11"/>
      <c r="B30" s="332" t="s">
        <v>157</v>
      </c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3"/>
      <c r="AK30" s="188" t="s">
        <v>157</v>
      </c>
      <c r="AL30" s="189"/>
      <c r="AM30" s="189"/>
      <c r="AN30" s="189"/>
      <c r="AO30" s="189"/>
      <c r="AP30" s="189"/>
      <c r="AQ30" s="370" t="s">
        <v>157</v>
      </c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2"/>
      <c r="BG30" s="234" t="s">
        <v>157</v>
      </c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 t="s">
        <v>157</v>
      </c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344" t="s">
        <v>157</v>
      </c>
      <c r="CP30" s="344"/>
      <c r="CQ30" s="344"/>
      <c r="CR30" s="344"/>
      <c r="CS30" s="344"/>
      <c r="CT30" s="344"/>
      <c r="CU30" s="344"/>
      <c r="CV30" s="344"/>
      <c r="CW30" s="344"/>
      <c r="CX30" s="344"/>
      <c r="CY30" s="344"/>
      <c r="CZ30" s="344"/>
      <c r="DA30" s="344"/>
      <c r="DB30" s="344"/>
      <c r="DC30" s="345"/>
    </row>
    <row r="31" spans="1:107" ht="15" customHeight="1" hidden="1">
      <c r="A31" s="11"/>
      <c r="B31" s="332" t="s">
        <v>157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3"/>
      <c r="AK31" s="188" t="s">
        <v>157</v>
      </c>
      <c r="AL31" s="189"/>
      <c r="AM31" s="189"/>
      <c r="AN31" s="189"/>
      <c r="AO31" s="189"/>
      <c r="AP31" s="189"/>
      <c r="AQ31" s="370" t="s">
        <v>157</v>
      </c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2"/>
      <c r="BG31" s="234" t="s">
        <v>157</v>
      </c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 t="s">
        <v>157</v>
      </c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344" t="s">
        <v>157</v>
      </c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4"/>
      <c r="DC31" s="345"/>
    </row>
    <row r="32" spans="1:107" ht="15" customHeight="1" hidden="1">
      <c r="A32" s="11"/>
      <c r="B32" s="332" t="s">
        <v>157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3"/>
      <c r="AK32" s="188" t="s">
        <v>157</v>
      </c>
      <c r="AL32" s="189"/>
      <c r="AM32" s="189"/>
      <c r="AN32" s="189"/>
      <c r="AO32" s="189"/>
      <c r="AP32" s="189"/>
      <c r="AQ32" s="370" t="s">
        <v>157</v>
      </c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371"/>
      <c r="BC32" s="371"/>
      <c r="BD32" s="371"/>
      <c r="BE32" s="371"/>
      <c r="BF32" s="372"/>
      <c r="BG32" s="234" t="s">
        <v>157</v>
      </c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 t="s">
        <v>157</v>
      </c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344" t="s">
        <v>157</v>
      </c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344"/>
      <c r="DC32" s="345"/>
    </row>
    <row r="33" spans="1:107" ht="15" customHeight="1">
      <c r="A33" s="11"/>
      <c r="B33" s="332" t="s">
        <v>157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3"/>
      <c r="AK33" s="188" t="s">
        <v>157</v>
      </c>
      <c r="AL33" s="189"/>
      <c r="AM33" s="189"/>
      <c r="AN33" s="189"/>
      <c r="AO33" s="189"/>
      <c r="AP33" s="189"/>
      <c r="AQ33" s="370" t="s">
        <v>157</v>
      </c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1"/>
      <c r="BC33" s="371"/>
      <c r="BD33" s="371"/>
      <c r="BE33" s="371"/>
      <c r="BF33" s="372"/>
      <c r="BG33" s="234" t="s">
        <v>157</v>
      </c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 t="s">
        <v>157</v>
      </c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344" t="s">
        <v>157</v>
      </c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5"/>
    </row>
    <row r="34" spans="1:107" ht="15" customHeight="1">
      <c r="A34" s="11"/>
      <c r="B34" s="332" t="s">
        <v>157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3"/>
      <c r="AK34" s="188" t="s">
        <v>157</v>
      </c>
      <c r="AL34" s="189"/>
      <c r="AM34" s="189"/>
      <c r="AN34" s="189"/>
      <c r="AO34" s="189"/>
      <c r="AP34" s="189"/>
      <c r="AQ34" s="370" t="s">
        <v>157</v>
      </c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2"/>
      <c r="BG34" s="234" t="s">
        <v>157</v>
      </c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 t="s">
        <v>157</v>
      </c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344" t="s">
        <v>157</v>
      </c>
      <c r="CP34" s="344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  <c r="DB34" s="344"/>
      <c r="DC34" s="345"/>
    </row>
    <row r="35" spans="1:107" ht="15" customHeight="1">
      <c r="A35" s="11"/>
      <c r="B35" s="332" t="s">
        <v>157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3"/>
      <c r="AK35" s="188" t="s">
        <v>157</v>
      </c>
      <c r="AL35" s="189"/>
      <c r="AM35" s="189"/>
      <c r="AN35" s="189"/>
      <c r="AO35" s="189"/>
      <c r="AP35" s="189"/>
      <c r="AQ35" s="370" t="s">
        <v>157</v>
      </c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2"/>
      <c r="BG35" s="234" t="s">
        <v>157</v>
      </c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 t="s">
        <v>157</v>
      </c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344" t="s">
        <v>157</v>
      </c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44"/>
      <c r="DB35" s="344"/>
      <c r="DC35" s="345"/>
    </row>
    <row r="36" spans="1:107" ht="15" customHeight="1">
      <c r="A36" s="11"/>
      <c r="B36" s="332" t="s">
        <v>157</v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3"/>
      <c r="AK36" s="188" t="s">
        <v>157</v>
      </c>
      <c r="AL36" s="189"/>
      <c r="AM36" s="189"/>
      <c r="AN36" s="189"/>
      <c r="AO36" s="189"/>
      <c r="AP36" s="189"/>
      <c r="AQ36" s="370" t="s">
        <v>157</v>
      </c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2"/>
      <c r="BG36" s="234" t="s">
        <v>157</v>
      </c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 t="s">
        <v>157</v>
      </c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344" t="s">
        <v>157</v>
      </c>
      <c r="CP36" s="344"/>
      <c r="CQ36" s="344"/>
      <c r="CR36" s="344"/>
      <c r="CS36" s="344"/>
      <c r="CT36" s="344"/>
      <c r="CU36" s="344"/>
      <c r="CV36" s="344"/>
      <c r="CW36" s="344"/>
      <c r="CX36" s="344"/>
      <c r="CY36" s="344"/>
      <c r="CZ36" s="344"/>
      <c r="DA36" s="344"/>
      <c r="DB36" s="344"/>
      <c r="DC36" s="345"/>
    </row>
    <row r="37" spans="2:107" ht="15" customHeight="1">
      <c r="B37" s="363" t="s">
        <v>68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4"/>
      <c r="AK37" s="365" t="s">
        <v>69</v>
      </c>
      <c r="AL37" s="361"/>
      <c r="AM37" s="361"/>
      <c r="AN37" s="361"/>
      <c r="AO37" s="361"/>
      <c r="AP37" s="361"/>
      <c r="AQ37" s="361" t="s">
        <v>122</v>
      </c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234">
        <f>BG38+BG39</f>
        <v>2079082.7599999998</v>
      </c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>
        <f>BZ38+BZ39</f>
        <v>696220.9700000002</v>
      </c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>
        <f>BG37-BZ37</f>
        <v>1382861.7899999996</v>
      </c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369"/>
    </row>
    <row r="38" spans="2:107" ht="15" customHeight="1">
      <c r="B38" s="363" t="s">
        <v>218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4"/>
      <c r="AK38" s="365" t="s">
        <v>75</v>
      </c>
      <c r="AL38" s="361"/>
      <c r="AM38" s="361"/>
      <c r="AN38" s="361"/>
      <c r="AO38" s="361"/>
      <c r="AP38" s="361"/>
      <c r="AQ38" s="361" t="s">
        <v>123</v>
      </c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234">
        <f>-стр1!BB13</f>
        <v>-13867400</v>
      </c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362">
        <v>-3832751.27</v>
      </c>
      <c r="CA38" s="362"/>
      <c r="CB38" s="362"/>
      <c r="CC38" s="362"/>
      <c r="CD38" s="362"/>
      <c r="CE38" s="362"/>
      <c r="CF38" s="362"/>
      <c r="CG38" s="362"/>
      <c r="CH38" s="362"/>
      <c r="CI38" s="362"/>
      <c r="CJ38" s="362"/>
      <c r="CK38" s="362"/>
      <c r="CL38" s="362"/>
      <c r="CM38" s="362"/>
      <c r="CN38" s="362"/>
      <c r="CO38" s="344" t="s">
        <v>120</v>
      </c>
      <c r="CP38" s="344"/>
      <c r="CQ38" s="344"/>
      <c r="CR38" s="344"/>
      <c r="CS38" s="344"/>
      <c r="CT38" s="344"/>
      <c r="CU38" s="344"/>
      <c r="CV38" s="344"/>
      <c r="CW38" s="344"/>
      <c r="CX38" s="344"/>
      <c r="CY38" s="344"/>
      <c r="CZ38" s="344"/>
      <c r="DA38" s="344"/>
      <c r="DB38" s="344"/>
      <c r="DC38" s="345"/>
    </row>
    <row r="39" spans="1:107" ht="15" customHeight="1" thickBot="1">
      <c r="A39" s="11"/>
      <c r="B39" s="363" t="s">
        <v>219</v>
      </c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4"/>
      <c r="AK39" s="366" t="s">
        <v>76</v>
      </c>
      <c r="AL39" s="367"/>
      <c r="AM39" s="367"/>
      <c r="AN39" s="367"/>
      <c r="AO39" s="367"/>
      <c r="AP39" s="367"/>
      <c r="AQ39" s="367" t="s">
        <v>132</v>
      </c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  <c r="BG39" s="368">
        <f>стр2!AT6</f>
        <v>15946482.76</v>
      </c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8"/>
      <c r="BZ39" s="356">
        <v>4528972.24</v>
      </c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7" t="s">
        <v>120</v>
      </c>
      <c r="CP39" s="357"/>
      <c r="CQ39" s="357"/>
      <c r="CR39" s="357"/>
      <c r="CS39" s="357"/>
      <c r="CT39" s="357"/>
      <c r="CU39" s="357"/>
      <c r="CV39" s="357"/>
      <c r="CW39" s="357"/>
      <c r="CX39" s="357"/>
      <c r="CY39" s="357"/>
      <c r="CZ39" s="357"/>
      <c r="DA39" s="357"/>
      <c r="DB39" s="357"/>
      <c r="DC39" s="358"/>
    </row>
    <row r="41" spans="1:99" ht="11.25">
      <c r="A41" s="1" t="s">
        <v>50</v>
      </c>
      <c r="C41" s="1" t="s">
        <v>402</v>
      </c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F41" s="360" t="s">
        <v>403</v>
      </c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</row>
    <row r="42" spans="1:99" ht="11.25">
      <c r="A42" s="3"/>
      <c r="U42" s="359" t="s">
        <v>52</v>
      </c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359"/>
      <c r="AQ42" s="359"/>
      <c r="AR42" s="359"/>
      <c r="AS42" s="359"/>
      <c r="AT42" s="359"/>
      <c r="AU42" s="359"/>
      <c r="AV42" s="359"/>
      <c r="AW42" s="359"/>
      <c r="AX42" s="359"/>
      <c r="AY42" s="359"/>
      <c r="AZ42" s="359"/>
      <c r="BA42" s="36"/>
      <c r="BB42" s="36"/>
      <c r="BC42" s="36"/>
      <c r="BD42" s="36"/>
      <c r="BE42" s="36"/>
      <c r="BF42" s="359"/>
      <c r="BG42" s="359"/>
      <c r="BH42" s="359"/>
      <c r="BI42" s="359"/>
      <c r="BJ42" s="359"/>
      <c r="BK42" s="359"/>
      <c r="BL42" s="359"/>
      <c r="BM42" s="359"/>
      <c r="BN42" s="359"/>
      <c r="BO42" s="359"/>
      <c r="BP42" s="359"/>
      <c r="BQ42" s="359"/>
      <c r="BR42" s="359"/>
      <c r="BS42" s="359"/>
      <c r="BT42" s="359"/>
      <c r="BU42" s="359"/>
      <c r="BV42" s="359"/>
      <c r="BW42" s="359"/>
      <c r="BX42" s="359"/>
      <c r="BY42" s="359"/>
      <c r="BZ42" s="359"/>
      <c r="CA42" s="359"/>
      <c r="CB42" s="359"/>
      <c r="CC42" s="359"/>
      <c r="CD42" s="359"/>
      <c r="CE42" s="359"/>
      <c r="CF42" s="359"/>
      <c r="CG42" s="359"/>
      <c r="CH42" s="359"/>
      <c r="CI42" s="359"/>
      <c r="CJ42" s="359"/>
      <c r="CK42" s="359"/>
      <c r="CL42" s="359"/>
      <c r="CM42" s="359"/>
      <c r="CN42" s="359"/>
      <c r="CO42" s="359"/>
      <c r="CP42" s="359"/>
      <c r="CQ42" s="359"/>
      <c r="CR42" s="359"/>
      <c r="CS42" s="359"/>
      <c r="CT42" s="359"/>
      <c r="CU42" s="359"/>
    </row>
    <row r="43" spans="1:99" ht="20.25" customHeight="1">
      <c r="A43" s="1" t="s">
        <v>51</v>
      </c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6"/>
      <c r="BB43" s="36"/>
      <c r="BC43" s="36"/>
      <c r="BD43" s="36"/>
      <c r="BE43" s="36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</row>
    <row r="44" spans="3:106" ht="11.25">
      <c r="C44" s="1" t="s">
        <v>117</v>
      </c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M44" s="360" t="s">
        <v>239</v>
      </c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</row>
    <row r="45" spans="3:112" ht="9.75" customHeight="1">
      <c r="C45" s="1" t="s">
        <v>118</v>
      </c>
      <c r="T45" s="36"/>
      <c r="U45" s="36"/>
      <c r="V45" s="36"/>
      <c r="W45" s="36"/>
      <c r="X45" s="36"/>
      <c r="Y45" s="36"/>
      <c r="Z45" s="36"/>
      <c r="AA45" s="36"/>
      <c r="AB45" s="359" t="s">
        <v>52</v>
      </c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  <c r="BA45" s="359"/>
      <c r="BB45" s="359"/>
      <c r="BC45" s="359"/>
      <c r="BD45" s="359"/>
      <c r="BE45" s="359"/>
      <c r="BF45" s="359"/>
      <c r="BG45" s="359"/>
      <c r="BH45" s="36"/>
      <c r="BI45" s="36"/>
      <c r="BJ45" s="36"/>
      <c r="BK45" s="36"/>
      <c r="BL45" s="36"/>
      <c r="BM45" s="359" t="s">
        <v>53</v>
      </c>
      <c r="BN45" s="359"/>
      <c r="BO45" s="359"/>
      <c r="BP45" s="359"/>
      <c r="BQ45" s="359"/>
      <c r="BR45" s="359"/>
      <c r="BS45" s="359"/>
      <c r="BT45" s="359"/>
      <c r="BU45" s="359"/>
      <c r="BV45" s="359"/>
      <c r="BW45" s="359"/>
      <c r="BX45" s="359"/>
      <c r="BY45" s="359"/>
      <c r="BZ45" s="359"/>
      <c r="CA45" s="359"/>
      <c r="CB45" s="359"/>
      <c r="CC45" s="359"/>
      <c r="CD45" s="359"/>
      <c r="CE45" s="359"/>
      <c r="CF45" s="359"/>
      <c r="CG45" s="359"/>
      <c r="CH45" s="359"/>
      <c r="CI45" s="359"/>
      <c r="CJ45" s="359"/>
      <c r="CK45" s="359"/>
      <c r="CL45" s="359"/>
      <c r="CM45" s="359"/>
      <c r="CN45" s="359"/>
      <c r="CO45" s="359"/>
      <c r="CP45" s="359"/>
      <c r="CQ45" s="359"/>
      <c r="CR45" s="359"/>
      <c r="CS45" s="359"/>
      <c r="CT45" s="359"/>
      <c r="CU45" s="359"/>
      <c r="CV45" s="359"/>
      <c r="CW45" s="359"/>
      <c r="CX45" s="359"/>
      <c r="CY45" s="359"/>
      <c r="CZ45" s="359"/>
      <c r="DA45" s="359"/>
      <c r="DB45" s="359"/>
      <c r="DC45" s="36"/>
      <c r="DD45" s="36"/>
      <c r="DE45" s="36"/>
      <c r="DF45" s="36"/>
      <c r="DG45" s="36"/>
      <c r="DH45" s="36"/>
    </row>
    <row r="46" spans="1:112" ht="15" customHeight="1">
      <c r="A46" s="197" t="s">
        <v>54</v>
      </c>
      <c r="B46" s="197"/>
      <c r="T46" s="36"/>
      <c r="U46" s="36"/>
      <c r="V46" s="36"/>
      <c r="W46" s="36"/>
      <c r="X46" s="36"/>
      <c r="Y46" s="36"/>
      <c r="Z46" s="36"/>
      <c r="AA46" s="36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6"/>
      <c r="BI46" s="36"/>
      <c r="BJ46" s="36"/>
      <c r="BK46" s="36"/>
      <c r="BL46" s="36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6"/>
      <c r="DD46" s="36"/>
      <c r="DE46" s="36"/>
      <c r="DF46" s="36"/>
      <c r="DG46" s="36"/>
      <c r="DH46" s="36"/>
    </row>
    <row r="47" spans="3:112" ht="10.5" customHeight="1">
      <c r="C47" s="1" t="s">
        <v>51</v>
      </c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F47" s="360" t="s">
        <v>78</v>
      </c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</row>
    <row r="48" spans="1:112" ht="18" customHeight="1">
      <c r="A48" s="6"/>
      <c r="B48" s="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59" t="s">
        <v>52</v>
      </c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59"/>
      <c r="AV48" s="359"/>
      <c r="AW48" s="359"/>
      <c r="AX48" s="359"/>
      <c r="AY48" s="359"/>
      <c r="AZ48" s="359"/>
      <c r="BA48" s="36"/>
      <c r="BB48" s="36"/>
      <c r="BC48" s="36"/>
      <c r="BD48" s="36"/>
      <c r="BE48" s="36"/>
      <c r="BF48" s="359" t="s">
        <v>53</v>
      </c>
      <c r="BG48" s="359"/>
      <c r="BH48" s="359"/>
      <c r="BI48" s="359"/>
      <c r="BJ48" s="359"/>
      <c r="BK48" s="359"/>
      <c r="BL48" s="359"/>
      <c r="BM48" s="359"/>
      <c r="BN48" s="359"/>
      <c r="BO48" s="359"/>
      <c r="BP48" s="359"/>
      <c r="BQ48" s="359"/>
      <c r="BR48" s="359"/>
      <c r="BS48" s="359"/>
      <c r="BT48" s="359"/>
      <c r="BU48" s="359"/>
      <c r="BV48" s="359"/>
      <c r="BW48" s="359"/>
      <c r="BX48" s="359"/>
      <c r="BY48" s="359"/>
      <c r="BZ48" s="359"/>
      <c r="CA48" s="359"/>
      <c r="CB48" s="359"/>
      <c r="CC48" s="359"/>
      <c r="CD48" s="359"/>
      <c r="CE48" s="359"/>
      <c r="CF48" s="359"/>
      <c r="CG48" s="359"/>
      <c r="CH48" s="359"/>
      <c r="CI48" s="359"/>
      <c r="CJ48" s="359"/>
      <c r="CK48" s="359"/>
      <c r="CL48" s="359"/>
      <c r="CM48" s="359"/>
      <c r="CN48" s="359"/>
      <c r="CO48" s="359"/>
      <c r="CP48" s="359"/>
      <c r="CQ48" s="359"/>
      <c r="CR48" s="359"/>
      <c r="CS48" s="359"/>
      <c r="CT48" s="359"/>
      <c r="CU48" s="359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</row>
    <row r="49" spans="1:49" ht="18" customHeight="1">
      <c r="A49" s="8"/>
      <c r="B49" s="4"/>
      <c r="AW49" s="37"/>
    </row>
    <row r="50" spans="1:112" s="3" customFormat="1" ht="18" customHeight="1">
      <c r="A50" s="13"/>
      <c r="B50" s="10"/>
      <c r="C50" s="197" t="s">
        <v>54</v>
      </c>
      <c r="D50" s="197"/>
      <c r="E50" s="355" t="s">
        <v>414</v>
      </c>
      <c r="F50" s="355"/>
      <c r="G50" s="355"/>
      <c r="H50" s="355"/>
      <c r="I50" s="193" t="s">
        <v>54</v>
      </c>
      <c r="J50" s="193"/>
      <c r="K50" s="187" t="s">
        <v>412</v>
      </c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93">
        <v>2015</v>
      </c>
      <c r="AJ50" s="193"/>
      <c r="AK50" s="193"/>
      <c r="AL50" s="193"/>
      <c r="AM50" s="354"/>
      <c r="AN50" s="354"/>
      <c r="AO50" s="1" t="s">
        <v>119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/>
  <mergeCells count="227">
    <mergeCell ref="AK7:AP7"/>
    <mergeCell ref="AQ7:BF7"/>
    <mergeCell ref="BM44:DB44"/>
    <mergeCell ref="AB45:BG45"/>
    <mergeCell ref="BM45:DB45"/>
    <mergeCell ref="BZ12:CN12"/>
    <mergeCell ref="BZ11:CN11"/>
    <mergeCell ref="BG9:BY10"/>
    <mergeCell ref="CO8:DC8"/>
    <mergeCell ref="CO9:DC10"/>
    <mergeCell ref="BF47:CU47"/>
    <mergeCell ref="AB44:BG44"/>
    <mergeCell ref="CO7:DC7"/>
    <mergeCell ref="BZ8:CN8"/>
    <mergeCell ref="AK11:AP11"/>
    <mergeCell ref="AK12:AP12"/>
    <mergeCell ref="CO11:DC11"/>
    <mergeCell ref="CO12:DC12"/>
    <mergeCell ref="BG12:BY12"/>
    <mergeCell ref="AQ9:BF10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Z7:CN7"/>
    <mergeCell ref="BZ9:CN10"/>
    <mergeCell ref="BG7:BY7"/>
    <mergeCell ref="BZ5:CN5"/>
    <mergeCell ref="AK8:AP8"/>
    <mergeCell ref="AQ8:BF8"/>
    <mergeCell ref="BG8:BY8"/>
    <mergeCell ref="CO5:DC5"/>
    <mergeCell ref="AK6:AP6"/>
    <mergeCell ref="AQ6:BF6"/>
    <mergeCell ref="BG6:BY6"/>
    <mergeCell ref="BZ6:CN6"/>
    <mergeCell ref="CO6:DC6"/>
    <mergeCell ref="BG5:BY5"/>
    <mergeCell ref="AK13:AP13"/>
    <mergeCell ref="AQ13:BF13"/>
    <mergeCell ref="BG13:BY13"/>
    <mergeCell ref="BZ13:CN13"/>
    <mergeCell ref="CO13:DC13"/>
    <mergeCell ref="AQ11:BF11"/>
    <mergeCell ref="AQ12:BF12"/>
    <mergeCell ref="BG11:BY11"/>
    <mergeCell ref="AK9:AP10"/>
    <mergeCell ref="BZ14:CN14"/>
    <mergeCell ref="CO14:DC14"/>
    <mergeCell ref="AK15:AP15"/>
    <mergeCell ref="AQ15:BF15"/>
    <mergeCell ref="BG15:BY15"/>
    <mergeCell ref="BZ15:CN15"/>
    <mergeCell ref="CO15:DC15"/>
    <mergeCell ref="AK14:AP14"/>
    <mergeCell ref="AQ14:BF14"/>
    <mergeCell ref="BG14:BY14"/>
    <mergeCell ref="CO16:DC17"/>
    <mergeCell ref="AK18:AP18"/>
    <mergeCell ref="AQ18:BF18"/>
    <mergeCell ref="BG18:BY18"/>
    <mergeCell ref="BZ18:CN18"/>
    <mergeCell ref="CO18:DC18"/>
    <mergeCell ref="AK16:AP17"/>
    <mergeCell ref="AQ16:BF17"/>
    <mergeCell ref="BG16:BY17"/>
    <mergeCell ref="BG22:BY22"/>
    <mergeCell ref="AK19:AP19"/>
    <mergeCell ref="AQ19:BF19"/>
    <mergeCell ref="BG19:BY19"/>
    <mergeCell ref="AK20:AP20"/>
    <mergeCell ref="AQ20:BF20"/>
    <mergeCell ref="BG20:BY20"/>
    <mergeCell ref="CO20:DC20"/>
    <mergeCell ref="BZ20:CN20"/>
    <mergeCell ref="BZ21:CN21"/>
    <mergeCell ref="CO21:DC21"/>
    <mergeCell ref="B22:AJ22"/>
    <mergeCell ref="AK21:AP21"/>
    <mergeCell ref="AQ21:BF21"/>
    <mergeCell ref="BG21:BY21"/>
    <mergeCell ref="B21:AJ21"/>
    <mergeCell ref="AK22:AP22"/>
    <mergeCell ref="AQ24:BF24"/>
    <mergeCell ref="BZ22:CN22"/>
    <mergeCell ref="CO22:DC22"/>
    <mergeCell ref="CO24:DC24"/>
    <mergeCell ref="BG23:BY23"/>
    <mergeCell ref="BZ23:CN23"/>
    <mergeCell ref="CO23:DC23"/>
    <mergeCell ref="BG24:BY24"/>
    <mergeCell ref="BZ24:CN24"/>
    <mergeCell ref="AQ22:BF22"/>
    <mergeCell ref="BG25:BY25"/>
    <mergeCell ref="B25:AJ25"/>
    <mergeCell ref="B26:AJ26"/>
    <mergeCell ref="AK25:AP25"/>
    <mergeCell ref="AQ25:BF25"/>
    <mergeCell ref="B23:AJ23"/>
    <mergeCell ref="B24:AJ24"/>
    <mergeCell ref="AK23:AP23"/>
    <mergeCell ref="AQ23:BF23"/>
    <mergeCell ref="AK24:AP24"/>
    <mergeCell ref="CO27:DC27"/>
    <mergeCell ref="AK28:AP28"/>
    <mergeCell ref="AQ28:BF28"/>
    <mergeCell ref="BZ25:CN25"/>
    <mergeCell ref="CO25:DC25"/>
    <mergeCell ref="AK26:AP26"/>
    <mergeCell ref="AQ26:BF26"/>
    <mergeCell ref="BG26:BY26"/>
    <mergeCell ref="BZ26:CN26"/>
    <mergeCell ref="CO26:DC26"/>
    <mergeCell ref="BG27:BY27"/>
    <mergeCell ref="B27:AJ27"/>
    <mergeCell ref="B28:AJ28"/>
    <mergeCell ref="AK27:AP27"/>
    <mergeCell ref="AQ27:BF27"/>
    <mergeCell ref="BZ27:CN27"/>
    <mergeCell ref="B30:AJ30"/>
    <mergeCell ref="AK29:AP29"/>
    <mergeCell ref="AQ29:BF29"/>
    <mergeCell ref="AK30:AP30"/>
    <mergeCell ref="AQ30:BF30"/>
    <mergeCell ref="CO28:DC28"/>
    <mergeCell ref="BG29:BY29"/>
    <mergeCell ref="BG28:BY28"/>
    <mergeCell ref="BZ28:CN28"/>
    <mergeCell ref="BZ29:CN29"/>
    <mergeCell ref="CO29:DC29"/>
    <mergeCell ref="B29:AJ29"/>
    <mergeCell ref="CO31:DC31"/>
    <mergeCell ref="AK32:AP32"/>
    <mergeCell ref="AQ32:BF32"/>
    <mergeCell ref="BG30:BY30"/>
    <mergeCell ref="BZ30:CN30"/>
    <mergeCell ref="CO30:DC30"/>
    <mergeCell ref="BG31:BY31"/>
    <mergeCell ref="B31:AJ31"/>
    <mergeCell ref="B32:AJ32"/>
    <mergeCell ref="AK31:AP31"/>
    <mergeCell ref="AQ31:BF31"/>
    <mergeCell ref="BZ31:CN31"/>
    <mergeCell ref="B33:AJ33"/>
    <mergeCell ref="B34:AJ34"/>
    <mergeCell ref="AK33:AP33"/>
    <mergeCell ref="AQ33:BF33"/>
    <mergeCell ref="AK34:AP34"/>
    <mergeCell ref="AQ34:BF34"/>
    <mergeCell ref="BG34:BY34"/>
    <mergeCell ref="BZ34:CN34"/>
    <mergeCell ref="CO34:DC34"/>
    <mergeCell ref="BG33:BY33"/>
    <mergeCell ref="BG32:BY32"/>
    <mergeCell ref="BZ32:CN32"/>
    <mergeCell ref="BZ33:CN33"/>
    <mergeCell ref="CO33:DC33"/>
    <mergeCell ref="CO32:DC32"/>
    <mergeCell ref="B35:AJ35"/>
    <mergeCell ref="B36:AJ36"/>
    <mergeCell ref="AK35:AP35"/>
    <mergeCell ref="AQ35:BF35"/>
    <mergeCell ref="AK36:AP36"/>
    <mergeCell ref="AQ36:BF36"/>
    <mergeCell ref="BZ35:CN35"/>
    <mergeCell ref="CO35:DC35"/>
    <mergeCell ref="CO36:DC36"/>
    <mergeCell ref="BZ37:CN37"/>
    <mergeCell ref="CO37:DC37"/>
    <mergeCell ref="BZ36:CN36"/>
    <mergeCell ref="BG35:BY35"/>
    <mergeCell ref="B37:AJ37"/>
    <mergeCell ref="B39:AJ39"/>
    <mergeCell ref="B38:AJ38"/>
    <mergeCell ref="AK37:AP37"/>
    <mergeCell ref="AK38:AP38"/>
    <mergeCell ref="AK39:AP39"/>
    <mergeCell ref="AQ39:BF39"/>
    <mergeCell ref="BG39:BY39"/>
    <mergeCell ref="BG36:BY36"/>
    <mergeCell ref="AQ37:BF37"/>
    <mergeCell ref="BG37:BY37"/>
    <mergeCell ref="AQ38:BF38"/>
    <mergeCell ref="CO38:DC38"/>
    <mergeCell ref="BG38:BY38"/>
    <mergeCell ref="BZ38:CN38"/>
    <mergeCell ref="BZ39:CN39"/>
    <mergeCell ref="CO39:DC39"/>
    <mergeCell ref="A46:B46"/>
    <mergeCell ref="U48:AZ48"/>
    <mergeCell ref="BF48:CU48"/>
    <mergeCell ref="U41:AZ41"/>
    <mergeCell ref="BF41:CU41"/>
    <mergeCell ref="U42:AZ42"/>
    <mergeCell ref="BF42:CU42"/>
    <mergeCell ref="U47:AZ47"/>
    <mergeCell ref="C50:D50"/>
    <mergeCell ref="AM50:AN50"/>
    <mergeCell ref="E50:H50"/>
    <mergeCell ref="I50:J50"/>
    <mergeCell ref="K50:AH50"/>
    <mergeCell ref="AI50:AL50"/>
    <mergeCell ref="CL1:DC1"/>
    <mergeCell ref="B18:AJ18"/>
    <mergeCell ref="B19:AJ19"/>
    <mergeCell ref="BZ19:CN19"/>
    <mergeCell ref="CO19:DC19"/>
    <mergeCell ref="B13:AJ13"/>
    <mergeCell ref="B14:AJ14"/>
    <mergeCell ref="B15:AJ15"/>
    <mergeCell ref="B16:AJ16"/>
    <mergeCell ref="BZ16:CN17"/>
    <mergeCell ref="B20:AJ20"/>
    <mergeCell ref="B6:AJ6"/>
    <mergeCell ref="B7:AJ7"/>
    <mergeCell ref="B8:AJ8"/>
    <mergeCell ref="B9:AJ9"/>
    <mergeCell ref="B17:AJ17"/>
    <mergeCell ref="B10:AJ10"/>
    <mergeCell ref="B11:AJ11"/>
    <mergeCell ref="B12:AJ12"/>
  </mergeCells>
  <printOptions/>
  <pageMargins left="0.35" right="0.26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2015-05-08T06:01:55Z</cp:lastPrinted>
  <dcterms:created xsi:type="dcterms:W3CDTF">2005-02-01T12:32:18Z</dcterms:created>
  <dcterms:modified xsi:type="dcterms:W3CDTF">2015-05-08T06:51:30Z</dcterms:modified>
  <cp:category/>
  <cp:version/>
  <cp:contentType/>
  <cp:contentStatus/>
</cp:coreProperties>
</file>