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8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'стр1'!$A$2:$DC$140</definedName>
    <definedName name="_xlnm.Print_Area" localSheetId="1">'стр2'!$A$1:$CE$232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<sst xmlns="http://schemas.openxmlformats.org/spreadsheetml/2006/main" count="1445" uniqueCount="605">
  <si>
    <t>Областная долгосрочная целевая программа "Развитие сетиавтомобильных дорог общего пользования в Ростоской области на 2010-2014 годы"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</si>
  <si>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</si>
  <si>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951 0409  0000000 000 000</t>
  </si>
  <si>
    <t>951 0409 5220000 000 000</t>
  </si>
  <si>
    <t>951 0409 5222700 000 000</t>
  </si>
  <si>
    <t>951 0409 5222700 410 000</t>
  </si>
  <si>
    <t>951 0409 5222700 410 220</t>
  </si>
  <si>
    <t>951 0409 5222700 410 225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</si>
  <si>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</si>
  <si>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</si>
  <si>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</si>
  <si>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</si>
  <si>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</si>
  <si>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</si>
  <si>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Бюджетные инвестиции в объекты государствееной (муниципальной) собственности государственным (муниципальным) учреждениям</t>
  </si>
  <si>
    <t>951 0502 5220000 000 000</t>
  </si>
  <si>
    <t>Областная долгосрочная целевая программа "Развития сельскогохозяйства и регулирования рынков сельскохозйяственной продукции, сырья и продовольствия в Ростовской области на 2011-2014 годы"</t>
  </si>
  <si>
    <t>951 0502 5222900 000 000</t>
  </si>
  <si>
    <t>951 0502 5222908 410 000</t>
  </si>
  <si>
    <t>951 0502 5222908 410 220</t>
  </si>
  <si>
    <t>951 0502 5222908 410 225</t>
  </si>
  <si>
    <t>951 0503 7950000 000 000</t>
  </si>
  <si>
    <t>951 0503 7954001 000 000</t>
  </si>
  <si>
    <t>951 0503 7954001 244 220</t>
  </si>
  <si>
    <t>951 0503 7954001 244 223</t>
  </si>
  <si>
    <t>951 0503 7954001 244 225</t>
  </si>
  <si>
    <t>951 0503 7954001 244 340</t>
  </si>
  <si>
    <t>951 0503 7954003 000 000</t>
  </si>
  <si>
    <t>951 0503 7954003 244 000</t>
  </si>
  <si>
    <t>951 0503 7954003 244 220</t>
  </si>
  <si>
    <t>951 0503 7954003 244 225</t>
  </si>
  <si>
    <t>951 0503 7954003 244 226</t>
  </si>
  <si>
    <t>951 0503 7954003 244 310</t>
  </si>
  <si>
    <t>951 0503 7954003 244 340</t>
  </si>
  <si>
    <t>951 0503 7954004 000 000</t>
  </si>
  <si>
    <t>951 0503 7954004 244 000</t>
  </si>
  <si>
    <t xml:space="preserve">951 0503 7954004 244 220 </t>
  </si>
  <si>
    <t>951 0503 7954004 244 225</t>
  </si>
  <si>
    <t>951 0503 7954004 244 226</t>
  </si>
  <si>
    <t xml:space="preserve">951 0503 7954005 000 000 </t>
  </si>
  <si>
    <t>951 0503 7954005 244 000</t>
  </si>
  <si>
    <t>951 0503 7954005 244 220</t>
  </si>
  <si>
    <t>951 0503 7954005 244 225</t>
  </si>
  <si>
    <t>951 0503 7954005 244 226</t>
  </si>
  <si>
    <t>951 0503 7954005 244 290</t>
  </si>
  <si>
    <t>951 0503 7954005 244 310</t>
  </si>
  <si>
    <t>951 0503 7954005 244 340</t>
  </si>
  <si>
    <t>Муниципальная долгосрочная целевая программа "Сохранение и развитие культуры и искусства в Краснополянском сельском песелении на 2010-2014 годы"</t>
  </si>
  <si>
    <t>Безвозмездные перечисления организациям</t>
  </si>
  <si>
    <t>Муниципальная долгосрочная целевая программа "Развитие физической культуры и спорта на территории Краснополянского сельского поселения на 2010-2014 годы"</t>
  </si>
  <si>
    <t>951 0800 0000000 000 000</t>
  </si>
  <si>
    <t>951 0801 0000000 000 000</t>
  </si>
  <si>
    <t>951 0801 7950000 000 000</t>
  </si>
  <si>
    <t>951 0801 7950900 000 000</t>
  </si>
  <si>
    <t>951 0801 7950900 611 000</t>
  </si>
  <si>
    <t>951 0801 7950900 611 240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</si>
  <si>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</si>
  <si>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</si>
  <si>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951 1101 7952000 244 000</t>
  </si>
  <si>
    <t>951 1101 7952000 244 310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</si>
  <si>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</si>
  <si>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</si>
  <si>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</si>
  <si>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</si>
  <si>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</si>
  <si>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</si>
  <si>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</si>
  <si>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</si>
  <si>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</si>
  <si>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</si>
  <si>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</si>
  <si>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</si>
  <si>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</si>
  <si>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204</t>
  </si>
  <si>
    <t>Обеспечение проведения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</si>
  <si>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</si>
  <si>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Резервные средства</t>
  </si>
  <si>
    <t>951 0107 0000000 000 000</t>
  </si>
  <si>
    <t>951 0107 0200700 000 000</t>
  </si>
  <si>
    <t>951 0107 0200700 244 000</t>
  </si>
  <si>
    <t>951 0107 0200700 244 220</t>
  </si>
  <si>
    <t>951 0107 0200700 244 226</t>
  </si>
  <si>
    <t>951 0111 0700500 870 000</t>
  </si>
  <si>
    <t>951 0111 0700500 870 290</t>
  </si>
  <si>
    <t>951 0113 0900200 244 000</t>
  </si>
  <si>
    <t>Прочие закупки товаров, работ и услуг для государственных (муниципальных) нужд</t>
  </si>
  <si>
    <t>951 0113 0900200 244 220</t>
  </si>
  <si>
    <t>951 0113 0900200 244 225</t>
  </si>
  <si>
    <t>951 0113 0900200 244 226</t>
  </si>
  <si>
    <t>951 0113 0920300 244 000</t>
  </si>
  <si>
    <t>951 0113 0920300 244 220</t>
  </si>
  <si>
    <t>951 0113 0920300 244 225</t>
  </si>
  <si>
    <t>951 0113 0920300 244 226</t>
  </si>
  <si>
    <t>951 0113 0920300 244 290</t>
  </si>
  <si>
    <t>Условно утвержденные расходы</t>
  </si>
  <si>
    <t>Специальные расходы</t>
  </si>
  <si>
    <t>951 0113 9990000 000 000</t>
  </si>
  <si>
    <t>951 0113 9990000 880 000</t>
  </si>
  <si>
    <t>951 0113 9990000 880 290</t>
  </si>
  <si>
    <t>951 0203 0013600 121 000</t>
  </si>
  <si>
    <t>951 0203 0013600 121 210</t>
  </si>
  <si>
    <t>951 0203 0013600 121 211</t>
  </si>
  <si>
    <t>951 0203 0013600 121 213</t>
  </si>
  <si>
    <t>951 0203 0013600 244 220</t>
  </si>
  <si>
    <t>951 0203 0013600 244 226</t>
  </si>
  <si>
    <t>951 0203 0013600 244 340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</si>
  <si>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</si>
  <si>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</si>
  <si>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182 1 01 02030 01 1000 110</t>
  </si>
  <si>
    <t>182 1 01 02030 01 2000 110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</si>
  <si>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</si>
  <si>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182 1 01 02030 01 3000 110</t>
  </si>
  <si>
    <t>182 1 05 01010 01 0000 110</t>
  </si>
  <si>
    <t>815 1 11 05013 10 0000 120</t>
  </si>
  <si>
    <t>914 1 14 06013 10 0000 430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</si>
  <si>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исключения имущества муниципальных бюджетных и автономных учреждений)</t>
  </si>
  <si>
    <t>Минимальный налог, зачисляемый в бюджеты субъектов Российской Федерации</t>
  </si>
  <si>
    <t>КОДЫ</t>
  </si>
  <si>
    <t>Дата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</si>
  <si>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</si>
  <si>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</si>
  <si>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</si>
  <si>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</si>
  <si>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</si>
  <si>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</si>
  <si>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Периодичность: месячная</t>
  </si>
  <si>
    <t>по ОКПО</t>
  </si>
  <si>
    <t>Исполнено</t>
  </si>
  <si>
    <t>Неисполненные назначения</t>
  </si>
  <si>
    <t>в том числе:</t>
  </si>
  <si>
    <t>Код стро-ки</t>
  </si>
  <si>
    <t>1. Доходы бюджета</t>
  </si>
  <si>
    <t>2. Расходы бюджета</t>
  </si>
  <si>
    <t>Расходы бюджета - всего</t>
  </si>
  <si>
    <t>Неисполненные 
назначения</t>
  </si>
  <si>
    <t>200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</si>
  <si>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</si>
  <si>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</si>
  <si>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</si>
  <si>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</si>
  <si>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</si>
  <si>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620</t>
  </si>
  <si>
    <t>520</t>
  </si>
  <si>
    <t>500</t>
  </si>
  <si>
    <t>010</t>
  </si>
  <si>
    <t>ОТЧЕТ ОБ ИСПОЛНЕНИИ БЮДЖЕТА</t>
  </si>
  <si>
    <t>710</t>
  </si>
  <si>
    <t>720</t>
  </si>
  <si>
    <t>Администрация Краснополянского сельского поселения</t>
  </si>
  <si>
    <t>Дворникова Ж.В.</t>
  </si>
  <si>
    <t>Земельный налог</t>
  </si>
  <si>
    <t>в том числе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</si>
  <si>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</si>
  <si>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</si>
  <si>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</si>
  <si>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</si>
  <si>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025</t>
  </si>
  <si>
    <t>026</t>
  </si>
  <si>
    <t>036</t>
  </si>
  <si>
    <t>ДОХОДЫ БЮДЖЕТА - ВСЕГО</t>
  </si>
  <si>
    <t>182 1 01 02020 01 0000 110</t>
  </si>
  <si>
    <t>210</t>
  </si>
  <si>
    <t>Заработная плата</t>
  </si>
  <si>
    <t>Услуги связи</t>
  </si>
  <si>
    <t>Комунальные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</si>
  <si>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</si>
  <si>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</si>
  <si>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</si>
  <si>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450</t>
  </si>
  <si>
    <t>182 1 06 01030 10 1000 110</t>
  </si>
  <si>
    <t>182 1 06 01030 10 2000 110</t>
  </si>
  <si>
    <t>182 1 06 01030 10 3000 110</t>
  </si>
  <si>
    <t>182 1 06 06013 10 1000 110</t>
  </si>
  <si>
    <t>182 1 06 06013 10 2000 110</t>
  </si>
  <si>
    <t>182 1 06 06023 10 1000 110</t>
  </si>
  <si>
    <t>182 1 06 06023 10 2000 110</t>
  </si>
  <si>
    <t>182 1 06 06023 10 3000 110</t>
  </si>
  <si>
    <t>046</t>
  </si>
  <si>
    <t xml:space="preserve">Уличное освещение </t>
  </si>
  <si>
    <t>Озеленение</t>
  </si>
  <si>
    <t>Перечисления другим бюджетам бюджетной системы РФ</t>
  </si>
  <si>
    <t>182 1 06 06000 00 0000 110</t>
  </si>
  <si>
    <t xml:space="preserve">182 1 06 00000 00 0000 000 </t>
  </si>
  <si>
    <t>182 1 01 02000 01 0000 110</t>
  </si>
  <si>
    <t>182 1 01 00000 00 0000 000</t>
  </si>
  <si>
    <t>055</t>
  </si>
  <si>
    <t>Транспортные услуги</t>
  </si>
  <si>
    <t>182 1 06 06013 10 0000 110</t>
  </si>
  <si>
    <t>182 1 06 01030 10 0000 110</t>
  </si>
  <si>
    <t>182 1 06 06023 10 0000 110</t>
  </si>
  <si>
    <t>Организация и содержание мест захоронения</t>
  </si>
  <si>
    <t>182 1 06 06010 00 0000 110</t>
  </si>
  <si>
    <t>182 1 05 00000 00 0000 000</t>
  </si>
  <si>
    <t>000 1 00 00000 00 0000 000</t>
  </si>
  <si>
    <t>182 1 06 06020 00 0000 110</t>
  </si>
  <si>
    <t>0503117</t>
  </si>
  <si>
    <t xml:space="preserve">на 1 </t>
  </si>
  <si>
    <t>по ОКАТО</t>
  </si>
  <si>
    <t>60244833000</t>
  </si>
  <si>
    <t xml:space="preserve">Единица измерения: руб. </t>
  </si>
  <si>
    <t>383</t>
  </si>
  <si>
    <t>Утвержденные бюджетные назначения</t>
  </si>
  <si>
    <t xml:space="preserve">Транспортный налог с физических лиц </t>
  </si>
  <si>
    <t>182 1 06 04012 02 3000 110</t>
  </si>
  <si>
    <t>951 1 08 04000 01 0000 110</t>
  </si>
  <si>
    <t>951 1 08 04020 01 0000 110</t>
  </si>
  <si>
    <t>000 1 11 00000 00 0000 000</t>
  </si>
  <si>
    <t xml:space="preserve">815 1 11 05010 00 0000 120 </t>
  </si>
  <si>
    <t>951 1 11 05030 00 0000 120</t>
  </si>
  <si>
    <t xml:space="preserve">951 1 11 05035 10 0000 120 </t>
  </si>
  <si>
    <t>951 2 02 01000 00 0000 151</t>
  </si>
  <si>
    <t>951 2 02 01001 10 0000 151</t>
  </si>
  <si>
    <t xml:space="preserve">951 2 02 01001 00 0000 151 </t>
  </si>
  <si>
    <t xml:space="preserve">951 2 02 03000 00 0000 151 </t>
  </si>
  <si>
    <t xml:space="preserve">951 2 02 03015 00 0000 151 </t>
  </si>
  <si>
    <t xml:space="preserve">951 2 02 03015 10 0000 151 </t>
  </si>
  <si>
    <t>951 0100 0000000 000 000</t>
  </si>
  <si>
    <t xml:space="preserve">Поступление нефинансовых активов </t>
  </si>
  <si>
    <t>Выполнение функций органами местного самоуправления</t>
  </si>
  <si>
    <t>Физическая культура и спорт</t>
  </si>
  <si>
    <t xml:space="preserve">Иные межбюджетные трансферты </t>
  </si>
  <si>
    <t>Межбюджетные трансферты из бюджетов поселений бюдж.муниципального района</t>
  </si>
  <si>
    <t>951 0104 0020400 000 000</t>
  </si>
  <si>
    <t xml:space="preserve">951 0203 0013600 000 000 </t>
  </si>
  <si>
    <t>951 0503 6000200 000 000</t>
  </si>
  <si>
    <t>951 0908 0000000 000 000</t>
  </si>
  <si>
    <t>951 1104 0000000 000 000</t>
  </si>
  <si>
    <t>951 1104 5210600 000 000</t>
  </si>
  <si>
    <t>951 1104 5210600 017 000</t>
  </si>
  <si>
    <t xml:space="preserve">951 1104 5210600 017 251 </t>
  </si>
  <si>
    <t>Форма 0503117 с. 3</t>
  </si>
  <si>
    <t>Руководитель финансово-</t>
  </si>
  <si>
    <t>экономической службы</t>
  </si>
  <si>
    <t xml:space="preserve"> г.</t>
  </si>
  <si>
    <t>х</t>
  </si>
  <si>
    <t>Форма 0503117 с.2</t>
  </si>
  <si>
    <t>Шашкова В.В.</t>
  </si>
  <si>
    <t>000 01 05 00 00 00 0000 600</t>
  </si>
  <si>
    <t xml:space="preserve">000 01 05 02 01 10 0000 510 </t>
  </si>
  <si>
    <t>951 1 08 00000 00 0000 000</t>
  </si>
  <si>
    <t>085</t>
  </si>
  <si>
    <t>000 1 17 00000 00 0000 000</t>
  </si>
  <si>
    <t>Прочие неналоговые доходы</t>
  </si>
  <si>
    <t>951 1 08 04020 01 1000 110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</si>
  <si>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</si>
  <si>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</si>
  <si>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</si>
  <si>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951 2 02 04999 10 0000 151</t>
  </si>
  <si>
    <t>Культура</t>
  </si>
  <si>
    <t>079</t>
  </si>
  <si>
    <t>000 01 05 02 01 10 0000 610</t>
  </si>
  <si>
    <t>951 1 17 05050 10 0000 180</t>
  </si>
  <si>
    <t>Мобилизационная и вневойсковая подготовка</t>
  </si>
  <si>
    <t>Коммунальное хозяйство</t>
  </si>
  <si>
    <t>951 1100 0000000 000 000</t>
  </si>
  <si>
    <t>04227427</t>
  </si>
  <si>
    <t>914 1 14 06000 00 0000 430</t>
  </si>
  <si>
    <t>914 1 14 00000 00 0000 430</t>
  </si>
  <si>
    <t>914 1 14 00000 00 0000 000</t>
  </si>
  <si>
    <t>914 1 14 06010 00 0000 430</t>
  </si>
  <si>
    <t>Продажа (уменьшение стоимости) земельных участков, находящихся в гос.и мун.собственности</t>
  </si>
  <si>
    <t>951 2 02 04012 10 0000 151</t>
  </si>
  <si>
    <t>951 2 02 04012 00 0000 151</t>
  </si>
  <si>
    <t>_</t>
  </si>
  <si>
    <t>финансового органа</t>
  </si>
  <si>
    <t xml:space="preserve">Наименование </t>
  </si>
  <si>
    <t>Глава по БК</t>
  </si>
  <si>
    <t>951</t>
  </si>
  <si>
    <t xml:space="preserve">Наименование публично-правового образования       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</si>
  <si>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</si>
  <si>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</si>
  <si>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951 1 17 01000 00 0000 180</t>
  </si>
  <si>
    <t>Невыясненные поступления</t>
  </si>
  <si>
    <t>Невыясненные поступления, зачисляемые в бюджеты поселений</t>
  </si>
  <si>
    <t>951 1 17 01050 00 0000 180</t>
  </si>
  <si>
    <t>951 1 17 01050 10 0000 180</t>
  </si>
  <si>
    <t>Налоги на имущество</t>
  </si>
  <si>
    <t>000 2 02 00000 00 0000 000</t>
  </si>
  <si>
    <t>Дотации бюджетам поселений на выравнивание бюджетной обеспеченности</t>
  </si>
  <si>
    <t>г.</t>
  </si>
  <si>
    <t>Налог, взимаемый с налогоплательщиков, выбравших в качестве обекта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</si>
  <si>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</si>
  <si>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 физических лиц</t>
  </si>
  <si>
    <t>Налог на имущество физических лиц, взимаемый по ставкам,применяемым к объектам налогообложения, расположенных в границах поселений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</si>
  <si>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</si>
  <si>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</si>
  <si>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</si>
  <si>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Общегосударственные вопросы</t>
  </si>
  <si>
    <t>МЕЖБЮДЖЕТНЫЕ ТРАНСФЕРТЫ</t>
  </si>
  <si>
    <t xml:space="preserve">НАЛОГОВЫЕ И НЕНАЛОГОВЫЕ ДОХОДЫ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</si>
  <si>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</si>
  <si>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</si>
  <si>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</si>
  <si>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182 1 09 04050 00 0000 110</t>
  </si>
  <si>
    <t>182 1 09 04050 10 2000 110</t>
  </si>
  <si>
    <t>-</t>
  </si>
  <si>
    <t>НАЛОГИ НА ПРИБЫЛЬ, ДОХОДЫ</t>
  </si>
  <si>
    <t>Налог, взимаемый в связи с применением упрощенной системы налогообложения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</si>
  <si>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</si>
  <si>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</si>
  <si>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</si>
  <si>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</si>
  <si>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</si>
  <si>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ЗАДОЛЖЕННОСТЬ И ПЕРЕРАСЧЕТЫ ПО ОТМЕНЕННЫМ НАЛОГАМ, СБОРАМ И ИНЫМ ОБЯЗАТЕЛЬНЫМ ПЛАТЕЖАМ </t>
  </si>
  <si>
    <t>Земельный налог (по обязательствам, возникшим до 1 января 2006 года)</t>
  </si>
  <si>
    <t>182 1 09 00000 00 0000 000</t>
  </si>
  <si>
    <t>182 1 09 04000 00 0000 110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</si>
  <si>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</si>
  <si>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</si>
  <si>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</si>
  <si>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</si>
  <si>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951 1 17 05000 00 0000 180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</si>
  <si>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</si>
  <si>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</si>
  <si>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</si>
  <si>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</si>
  <si>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</si>
  <si>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</si>
  <si>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</si>
  <si>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</si>
  <si>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</si>
  <si>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951 1 16 00000 00 0000 000</t>
  </si>
  <si>
    <t>951 1 16 32000 00 0000 140</t>
  </si>
  <si>
    <t>ШТРАФЫ, САНКЦИИ, ВОЗМЕЩЕНИЕ УЩЕРБА</t>
  </si>
  <si>
    <t>Возмещение сумм, израсходованных не законно или не по целевому назначению, а также доходов, полученных от их использования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</si>
  <si>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</si>
  <si>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</si>
  <si>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</si>
  <si>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</si>
  <si>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</si>
  <si>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</si>
  <si>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182 1 06 01000 00 0000 110</t>
  </si>
  <si>
    <t>951 1 16 32000 10 0000  140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</si>
  <si>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</si>
  <si>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ВОЗВРАТ ОСТАТКОВ СУБСИДИЙ, СУБВЕНЦИЙ И ИНЫХ МЕЖБЮДЖЕТНЫХ ТРАНСФЕРТОВ, ИМЕЮЩИХ ЦЕЛЕВОЕ НАЗНАЧЕНИЕ, ПРОШЛЫХ ЛЕТ</t>
  </si>
  <si>
    <t>951 1 19 00000 00 0000 000</t>
  </si>
  <si>
    <t>951 1 19 05000 10 0000 151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</si>
  <si>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</si>
  <si>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</si>
  <si>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 xml:space="preserve">Оплата труда и начисления на выплаты по оплате труда 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</si>
  <si>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</si>
  <si>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</si>
  <si>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Реализация государственных функций, связанных с общегосударственным управлением</t>
  </si>
  <si>
    <t>951 0502 0000000 000 000</t>
  </si>
  <si>
    <t xml:space="preserve">951 0503 0000000 000 000 </t>
  </si>
  <si>
    <t xml:space="preserve">Благоустройство </t>
  </si>
  <si>
    <t>Региональные целевые программы</t>
  </si>
  <si>
    <t>Код расхода
по бюджетной классификации</t>
  </si>
  <si>
    <t>Бюджет Краснополянского сельского поселения Песчанокопского района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</si>
  <si>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</si>
  <si>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</si>
  <si>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Межбюджетные трансферты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</si>
  <si>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 части административных правонарушений,совершенных в отношении объектов культурного наследия (памятников истории и культуры) местного значения, их территорий, зон их охраны),4,.,5.1-5.7,6.1-6.3,7.1,7.2,7.3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транспортом),8.1-8.3,частью 2 статьи 9.1, статьей 9.3 Областного закона "Об административных правонарушениях"</t>
  </si>
  <si>
    <t>951 0102 0020000 000 000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</si>
  <si>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</si>
  <si>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</si>
  <si>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951 0102 0020300 000 000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</si>
  <si>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</si>
  <si>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</si>
  <si>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</si>
  <si>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Национальная оборона</t>
  </si>
  <si>
    <t>951 0200 0000000 000 000</t>
  </si>
  <si>
    <t>951 0203 0000000 000 000</t>
  </si>
  <si>
    <t>951 0203 0100000 000 000</t>
  </si>
  <si>
    <t xml:space="preserve">Содержание автомобильных дорог и инженых сооружений на них в границах городских округов и поселений в рамках благоустройства </t>
  </si>
  <si>
    <t>Физкультурно-оздоровительная работа и спортивные мероприятия</t>
  </si>
  <si>
    <t>951 0908 5120000 000 000</t>
  </si>
  <si>
    <t>Мероприятия в области здравоохранения, спорта и физической культуры, туризма</t>
  </si>
  <si>
    <t>951 0908 5129700 000 000</t>
  </si>
  <si>
    <t>Выполнение функция органами местного самоуправления</t>
  </si>
  <si>
    <t>951 0908 5129700 550 000</t>
  </si>
  <si>
    <t>951 0908 5129700 550 300</t>
  </si>
  <si>
    <t>951 0908 5129700 550 340</t>
  </si>
  <si>
    <t>951 1 11 07000 00 0000 120</t>
  </si>
  <si>
    <t>951 1 11 07010 00 0000 120</t>
  </si>
  <si>
    <t>951 1 11 07015 10 0000 120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</si>
  <si>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</si>
  <si>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</si>
  <si>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</si>
  <si>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Национальная экономика</t>
  </si>
  <si>
    <t>951 0400 0000000 000 000</t>
  </si>
  <si>
    <t>951 0908 5129700 550 290</t>
  </si>
  <si>
    <t>951 0908 5129700 550 310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</si>
  <si>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</si>
  <si>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</si>
  <si>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</si>
  <si>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Прочие мероприятия по благоустройству городских округов и поселений</t>
  </si>
  <si>
    <t>000 2 02 04000 00 0000 151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</si>
  <si>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</si>
  <si>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951 0104 5210000 000 000</t>
  </si>
  <si>
    <t>951 0104 5210200 000 000</t>
  </si>
  <si>
    <t>951 0104 5210215 000 000</t>
  </si>
  <si>
    <t>953 0801 7950900 954 310</t>
  </si>
  <si>
    <t>182 1 05 01011 01 0000 110</t>
  </si>
  <si>
    <t>182 1 05 01011 01 1000 110</t>
  </si>
  <si>
    <t>182 1 05 01021 01 0000 110</t>
  </si>
  <si>
    <t>182 1 05 01021 01 1000 110</t>
  </si>
  <si>
    <t>182 1 05 03010 01 3000 110</t>
  </si>
  <si>
    <t>182 1 05 03010 01 2000 110</t>
  </si>
  <si>
    <t>182 1 05 03010 01 1000 110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</si>
  <si>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</si>
  <si>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</si>
  <si>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</si>
  <si>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</si>
  <si>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182 1 05 03020 01 2000 110</t>
  </si>
  <si>
    <t>182 1 05 03020 01 3000 110</t>
  </si>
  <si>
    <t>951 0104 0020400 997 300</t>
  </si>
  <si>
    <t>951 0203 0013600 997 300</t>
  </si>
  <si>
    <t>952 0203 0013600 997 310</t>
  </si>
  <si>
    <t>Иные межбюджетные трансферты бюджетам бюджетной системы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</si>
  <si>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</si>
  <si>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</si>
  <si>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</si>
  <si>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</si>
  <si>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</si>
  <si>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Оплата работ, услуг</t>
  </si>
  <si>
    <t>951 0111 0000000 000 000</t>
  </si>
  <si>
    <t>951 0111 0700500 000 000</t>
  </si>
  <si>
    <t>951 0113 0000000 000 000</t>
  </si>
  <si>
    <t>951 0113 0900000 000 000</t>
  </si>
  <si>
    <t>951 0113 0900200 000 000</t>
  </si>
  <si>
    <t>951 0113 0920000 000 000</t>
  </si>
  <si>
    <t>951 0113 0920300 000 000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</si>
  <si>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</si>
  <si>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</si>
  <si>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951 0300 0000000 000 000</t>
  </si>
  <si>
    <t>951 0309 0000000 000 000</t>
  </si>
  <si>
    <t>951 0309 5210000 000 000</t>
  </si>
  <si>
    <t>951 0309 5210300 000 000</t>
  </si>
  <si>
    <t>951 0503 6000100 997 226</t>
  </si>
  <si>
    <t>951 0503 6000100 997 300</t>
  </si>
  <si>
    <t>951 0503 6000200 997 000</t>
  </si>
  <si>
    <t>951 0503 6000200 997 220</t>
  </si>
  <si>
    <t>951 0503 6000200 997 225</t>
  </si>
  <si>
    <t>951 0503 6000200 997 226</t>
  </si>
  <si>
    <t>951 0503 6000300 997 300</t>
  </si>
  <si>
    <t>951 1105 0000000 000 000</t>
  </si>
  <si>
    <t>951 1105 7952000 000 000</t>
  </si>
  <si>
    <t>951 1105 7952000 970 000</t>
  </si>
  <si>
    <t>951 1105 7952000 970 340</t>
  </si>
  <si>
    <t>952 0000 0000000 000 000</t>
  </si>
  <si>
    <t>Муниципальное учреждение культуры "Дом культуры Краснополянского сельского поселения"</t>
  </si>
  <si>
    <t>Культура, кинематография</t>
  </si>
  <si>
    <t>953 0801 7950900 974 300</t>
  </si>
  <si>
    <t>182 1 05 03000 00 0000 110</t>
  </si>
  <si>
    <t>182 1 05 01020 00 0000 110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</si>
  <si>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</si>
  <si>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</si>
  <si>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</si>
  <si>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</si>
  <si>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951 2 02 03024 10 0000 151</t>
  </si>
  <si>
    <t>Субвенции бюджетам поселений на выполнение передаваемых полномочий субъектов Российской Феденрации</t>
  </si>
  <si>
    <t>Другие вопросы в области физической культуцры и спорта</t>
  </si>
  <si>
    <t>Муниципальная долгосрочная целевая программа развития физической культуры и спорта на территории Краснопоянского сельского поселения</t>
  </si>
  <si>
    <t>Обеспечение деятельности в области физической культуры и спорта</t>
  </si>
  <si>
    <t>000 1 11 05000 00 0000 120</t>
  </si>
  <si>
    <t>Мероприятия по предупреждениюи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</si>
  <si>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</si>
  <si>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951 0309 2180000 000 000</t>
  </si>
  <si>
    <t>951 0309 2180100 000 000</t>
  </si>
  <si>
    <t>951 0309 2180100 997 000</t>
  </si>
  <si>
    <t>951 0309 2180100 997 220</t>
  </si>
  <si>
    <t>951 0309 2180100 997 226</t>
  </si>
  <si>
    <t>Подпрограмма "Социальное развитие села в Ростовской области на 2010-2013 годы"</t>
  </si>
  <si>
    <t>Мероприятия по развитию газификации в сельской местности</t>
  </si>
  <si>
    <t>951 0502 5222908 000 000</t>
  </si>
  <si>
    <t>951 0113 0900200 013 290</t>
  </si>
  <si>
    <t>Физическая культура</t>
  </si>
  <si>
    <t>951 1101 0000000 000 000</t>
  </si>
  <si>
    <t>951 1101 7950000 000 000</t>
  </si>
  <si>
    <t>951 1101 7952000 000 000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</si>
  <si>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</si>
  <si>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182 1 05 01012 01 0000 110</t>
  </si>
  <si>
    <t>182 1 05 01012 01 1000 110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</si>
  <si>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</si>
  <si>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</si>
  <si>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182 1 05 01022 01 1000 110</t>
  </si>
  <si>
    <t>951 0104 5210300 000 000</t>
  </si>
  <si>
    <t>000 2 00 00000 00 0000 000</t>
  </si>
  <si>
    <t>увеличение остатков средств, всего</t>
  </si>
  <si>
    <t>уменьшение остатков средств, всего</t>
  </si>
  <si>
    <t>Форма по ОКУД</t>
  </si>
  <si>
    <t>182 1 05 03020 01 4000 110</t>
  </si>
  <si>
    <t>182 1 06 06013 10 3000 110</t>
  </si>
  <si>
    <t>Жилищно коммунальное хозяйство</t>
  </si>
  <si>
    <t>951 0500 0000000 000 000</t>
  </si>
  <si>
    <t>951 0309 7950000 000 000</t>
  </si>
  <si>
    <t>951 0309 7953200 000 000</t>
  </si>
  <si>
    <t>951 0503 6000300 997 222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</si>
  <si>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</si>
  <si>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Результат исполнения бюджета (дефицит, профицит )</t>
  </si>
  <si>
    <t>3. Источники финансирования дефицита бюджета</t>
  </si>
  <si>
    <t>Источники финансирования дефицита бюджета - всего</t>
  </si>
  <si>
    <t>Фильшин В.И.</t>
  </si>
  <si>
    <t>951 0503 6000500 997 300</t>
  </si>
  <si>
    <t>953 2 02 04999 10 0000 151</t>
  </si>
  <si>
    <t>952 2 02 04999 10 0000 151</t>
  </si>
  <si>
    <t>000 2 02 04999 00 0000 151</t>
  </si>
  <si>
    <t>951 0502 3510502 000 000</t>
  </si>
  <si>
    <t>951 0502 3510502 013 000</t>
  </si>
  <si>
    <t>951 0502 3510502 013 220</t>
  </si>
  <si>
    <t>952 0502 3510502 013 226</t>
  </si>
  <si>
    <t>182 1 01 02010 01 0000 110</t>
  </si>
  <si>
    <t>182 1 01 02010 01 2000 110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</si>
  <si>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организации</t>
  </si>
  <si>
    <t>182 1 05 01012 01 2000 110</t>
  </si>
  <si>
    <t>182 1 01 02010 01 1000 110</t>
  </si>
  <si>
    <t>182 1 01 02030 01 0000 110</t>
  </si>
  <si>
    <t>182 1 01 02020 01 1000 110</t>
  </si>
  <si>
    <t>182 1 01 02020 01 2000 110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</si>
  <si>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</si>
  <si>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</si>
  <si>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201</t>
  </si>
  <si>
    <t>202</t>
  </si>
  <si>
    <t>203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</si>
  <si>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</si>
  <si>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</si>
  <si>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</si>
  <si>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 xml:space="preserve">                                                               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</si>
  <si>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</si>
  <si>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государствееных (муниципальных) нужд</t>
  </si>
  <si>
    <t>Закупка товаров, работ, услуг в сфере информационно-коммуникационных технологий</t>
  </si>
  <si>
    <t>951 0102 0020300 100 000</t>
  </si>
  <si>
    <t>951 0102 0020300 120 000</t>
  </si>
  <si>
    <t>950 0102 0020300 121 000</t>
  </si>
  <si>
    <t>951 0102 0020300 121 210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</si>
  <si>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</si>
  <si>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</si>
  <si>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</si>
  <si>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</si>
  <si>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</si>
  <si>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951 0104 0020400 100 000</t>
  </si>
  <si>
    <t>951 0104 0020400 121 000</t>
  </si>
  <si>
    <t>951 0104 0020400 120 000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</si>
  <si>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</si>
  <si>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</si>
  <si>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</si>
  <si>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</si>
  <si>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</si>
  <si>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</si>
  <si>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951 0104 0020400 200 000</t>
  </si>
  <si>
    <t>951 0104 0020400 240 000</t>
  </si>
  <si>
    <t>951 0104 0020400 242 000</t>
  </si>
  <si>
    <t>951 0104 0020400 242 220</t>
  </si>
  <si>
    <t>951 0104 0020400 242 221</t>
  </si>
  <si>
    <t>951 0104 0020400 242 226</t>
  </si>
  <si>
    <t>Прочие закупки товаров, работ и услуг для государствееных (муниципальных) нужд</t>
  </si>
  <si>
    <t>951 0104 0020400 244 000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</si>
  <si>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</si>
  <si>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</si>
  <si>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</si>
  <si>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</si>
  <si>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</si>
  <si>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</si>
  <si>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</si>
  <si>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</si>
  <si>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Иные бюджетные ассигнования</t>
  </si>
  <si>
    <t>Уплата налогов, сборов и иных платежей</t>
  </si>
  <si>
    <t>951 0309 5210300 540 000</t>
  </si>
  <si>
    <t>951 0309 5210300 540 250</t>
  </si>
  <si>
    <t>951 0309 5210300 540 251</t>
  </si>
  <si>
    <t>Целевые программы муниципальных образований</t>
  </si>
  <si>
    <t>Муниципальная долгосрочная целевая программа "Пожарная безопастность, защита населения и территории Краснополянского сельского поселения от чрезвычайных ситуаций"</t>
  </si>
  <si>
    <t>Прочая закупка товаров, работ и услуг для государственных (муниципальных) нужд</t>
  </si>
  <si>
    <t>951 0309 7953200 244 000</t>
  </si>
  <si>
    <t>951 0309 7953200 244 220</t>
  </si>
  <si>
    <t>951 0309 7953200 244 226</t>
  </si>
  <si>
    <t>Дорожное хозяйство (дорожные фонды)</t>
  </si>
  <si>
    <t>Безвозмездные перечисления государственным м муниципальным организациям</t>
  </si>
  <si>
    <t>951 1101 7952000 244 340</t>
  </si>
  <si>
    <t>182 1 01 02021 01 4000 110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</si>
  <si>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</si>
  <si>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</si>
  <si>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182 1 05 01050 01 0000 110</t>
  </si>
  <si>
    <t>182 1 05 01050 01 1000 110</t>
  </si>
  <si>
    <t>05</t>
  </si>
  <si>
    <t>182 1 09 04053 10 0000 110</t>
  </si>
  <si>
    <t>182 1 09 04053 10 1000 110</t>
  </si>
  <si>
    <t>951 0502 7950000 000 000</t>
  </si>
  <si>
    <t xml:space="preserve">951 0502 7953300 000 000 </t>
  </si>
  <si>
    <t>951 0502 7953305 000 000</t>
  </si>
  <si>
    <t>951 0502 7953305 244 000</t>
  </si>
  <si>
    <t>951 0502 7953305 244 220</t>
  </si>
  <si>
    <t>951 0502 7953305 244 226</t>
  </si>
  <si>
    <t>Муниципальная долгосрочная целевая программа "Развития сельского хозяйства и регулирования рынков сельскохозяйственной продукции, сырья и продовольствия на территории Краснопоянского сельского поселения на 2011-2014 годы"</t>
  </si>
  <si>
    <t>Подпрограмма "Социальное развитие села на территории Краснополянского сельского поселения на 2011-2014 годы"</t>
  </si>
  <si>
    <t xml:space="preserve">Областная долгосрочная целевая программа "Развитие водоснабжения, водоотведения и очистки сточных вод Ростовской области на 2012-2017 годы" </t>
  </si>
  <si>
    <t>951 0502 5224300 000 000</t>
  </si>
  <si>
    <t>951 0502 5224300 410 000</t>
  </si>
  <si>
    <t>951 0502 5224300 410 220</t>
  </si>
  <si>
    <t>951 0502 5224300 410 226</t>
  </si>
  <si>
    <t>мая</t>
  </si>
  <si>
    <t>01.05.2012</t>
  </si>
  <si>
    <t>951 0309 7953200 244 310</t>
  </si>
  <si>
    <t>Поддержка коммунального хозяйства</t>
  </si>
  <si>
    <t>951 0502 3510000 000 000</t>
  </si>
  <si>
    <t>951 0502 3510000 244 000</t>
  </si>
  <si>
    <t>182 1 05 01022 01 2000 110</t>
  </si>
  <si>
    <t>182 1 05 01050 01 2000 110</t>
  </si>
  <si>
    <t>182 1 06 06013 10 4000 110</t>
  </si>
  <si>
    <t>951 0502 3510000 244 340</t>
  </si>
  <si>
    <t>182 1 05 01021 01 2000 110</t>
  </si>
  <si>
    <t>182 1 05 01021 01 3000 110</t>
  </si>
  <si>
    <t>182 1 05 01011 01 2000 110</t>
  </si>
  <si>
    <t xml:space="preserve">182 1 05 01011 01 3000 110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</si>
</sst>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indent="2"/>
    </xf>
    <xf numFmtId="0" fontId="3" fillId="0" borderId="17" xfId="0" applyFont="1" applyBorder="1" applyAlignment="1">
      <alignment/>
    </xf>
    <xf numFmtId="0" fontId="1" fillId="0" borderId="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7" borderId="0" xfId="0" applyFont="1" applyFill="1" applyAlignment="1">
      <alignment/>
    </xf>
    <xf numFmtId="49" fontId="1" fillId="35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8" borderId="11" xfId="0" applyFont="1" applyFill="1" applyBorder="1" applyAlignment="1">
      <alignment/>
    </xf>
    <xf numFmtId="49" fontId="4" fillId="38" borderId="18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vertical="top" wrapText="1"/>
    </xf>
    <xf numFmtId="4" fontId="4" fillId="38" borderId="1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4" fillId="38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justify" wrapText="1"/>
    </xf>
    <xf numFmtId="0" fontId="1" fillId="0" borderId="0" xfId="0" applyFont="1" applyAlignment="1">
      <alignment/>
    </xf>
    <xf numFmtId="4" fontId="1" fillId="35" borderId="19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4" fontId="4" fillId="35" borderId="20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" fontId="4" fillId="38" borderId="19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4" fontId="4" fillId="38" borderId="21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horizontal="center"/>
    </xf>
    <xf numFmtId="4" fontId="1" fillId="35" borderId="26" xfId="0" applyNumberFormat="1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center"/>
    </xf>
    <xf numFmtId="4" fontId="4" fillId="38" borderId="27" xfId="0" applyNumberFormat="1" applyFon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" fontId="4" fillId="33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vertical="top" wrapText="1"/>
    </xf>
    <xf numFmtId="4" fontId="4" fillId="35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35" borderId="11" xfId="0" applyNumberFormat="1" applyFont="1" applyFill="1" applyBorder="1" applyAlignment="1">
      <alignment horizontal="left" vertical="top"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vertical="justify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left" wrapText="1"/>
    </xf>
    <xf numFmtId="4" fontId="4" fillId="35" borderId="18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left"/>
    </xf>
    <xf numFmtId="49" fontId="4" fillId="38" borderId="20" xfId="0" applyNumberFormat="1" applyFont="1" applyFill="1" applyBorder="1" applyAlignment="1">
      <alignment horizontal="left"/>
    </xf>
    <xf numFmtId="49" fontId="4" fillId="38" borderId="18" xfId="0" applyNumberFormat="1" applyFont="1" applyFill="1" applyBorder="1" applyAlignment="1">
      <alignment horizontal="left"/>
    </xf>
    <xf numFmtId="0" fontId="4" fillId="38" borderId="1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49" fontId="1" fillId="35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49" fontId="4" fillId="38" borderId="25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" fontId="1" fillId="35" borderId="2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9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top" wrapText="1"/>
    </xf>
    <xf numFmtId="0" fontId="1" fillId="35" borderId="30" xfId="0" applyFont="1" applyFill="1" applyBorder="1" applyAlignment="1">
      <alignment horizontal="left" vertical="top" wrapText="1"/>
    </xf>
    <xf numFmtId="49" fontId="1" fillId="35" borderId="31" xfId="0" applyNumberFormat="1" applyFont="1" applyFill="1" applyBorder="1" applyAlignment="1">
      <alignment horizontal="center"/>
    </xf>
    <xf numFmtId="4" fontId="4" fillId="38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5" borderId="19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" fontId="4" fillId="38" borderId="28" xfId="0" applyNumberFormat="1" applyFont="1" applyFill="1" applyBorder="1" applyAlignment="1">
      <alignment horizontal="center"/>
    </xf>
    <xf numFmtId="4" fontId="4" fillId="38" borderId="20" xfId="0" applyNumberFormat="1" applyFont="1" applyFill="1" applyBorder="1" applyAlignment="1">
      <alignment horizontal="center"/>
    </xf>
    <xf numFmtId="4" fontId="4" fillId="38" borderId="32" xfId="0" applyNumberFormat="1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8" borderId="28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" fontId="4" fillId="35" borderId="28" xfId="0" applyNumberFormat="1" applyFont="1" applyFill="1" applyBorder="1" applyAlignment="1">
      <alignment horizontal="center"/>
    </xf>
    <xf numFmtId="4" fontId="4" fillId="35" borderId="20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vertical="top" wrapText="1"/>
    </xf>
    <xf numFmtId="0" fontId="1" fillId="35" borderId="30" xfId="0" applyFont="1" applyFill="1" applyBorder="1" applyAlignment="1">
      <alignment vertical="top" wrapText="1"/>
    </xf>
    <xf numFmtId="49" fontId="4" fillId="35" borderId="31" xfId="0" applyNumberFormat="1" applyFont="1" applyFill="1" applyBorder="1" applyAlignment="1">
      <alignment horizontal="center"/>
    </xf>
    <xf numFmtId="4" fontId="1" fillId="35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justify" wrapText="1"/>
    </xf>
    <xf numFmtId="0" fontId="1" fillId="0" borderId="34" xfId="0" applyFont="1" applyFill="1" applyBorder="1" applyAlignment="1">
      <alignment horizontal="left" vertical="justify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4" fillId="38" borderId="18" xfId="0" applyNumberFormat="1" applyFont="1" applyFill="1" applyBorder="1" applyAlignment="1">
      <alignment horizontal="center"/>
    </xf>
    <xf numFmtId="4" fontId="4" fillId="35" borderId="32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left" vertical="top" wrapText="1"/>
    </xf>
    <xf numFmtId="49" fontId="1" fillId="35" borderId="30" xfId="0" applyNumberFormat="1" applyFont="1" applyFill="1" applyBorder="1" applyAlignment="1">
      <alignment horizontal="left" vertical="top" wrapText="1"/>
    </xf>
    <xf numFmtId="49" fontId="4" fillId="38" borderId="11" xfId="0" applyNumberFormat="1" applyFont="1" applyFill="1" applyBorder="1" applyAlignment="1">
      <alignment horizontal="left" vertical="top" wrapText="1"/>
    </xf>
    <xf numFmtId="49" fontId="4" fillId="38" borderId="30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wrapText="1"/>
    </xf>
    <xf numFmtId="0" fontId="1" fillId="35" borderId="30" xfId="0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center"/>
    </xf>
    <xf numFmtId="11" fontId="4" fillId="38" borderId="11" xfId="0" applyNumberFormat="1" applyFont="1" applyFill="1" applyBorder="1" applyAlignment="1">
      <alignment horizontal="left" vertical="top" wrapText="1" readingOrder="1"/>
    </xf>
    <xf numFmtId="11" fontId="4" fillId="38" borderId="30" xfId="0" applyNumberFormat="1" applyFont="1" applyFill="1" applyBorder="1" applyAlignment="1">
      <alignment horizontal="left" vertical="top" wrapText="1" readingOrder="1"/>
    </xf>
    <xf numFmtId="49" fontId="1" fillId="38" borderId="11" xfId="0" applyNumberFormat="1" applyFont="1" applyFill="1" applyBorder="1" applyAlignment="1">
      <alignment horizontal="left" vertical="top" wrapText="1"/>
    </xf>
    <xf numFmtId="49" fontId="1" fillId="38" borderId="30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30" xfId="0" applyNumberFormat="1" applyFont="1" applyFill="1" applyBorder="1" applyAlignment="1">
      <alignment horizontal="left" vertical="top" wrapText="1"/>
    </xf>
    <xf numFmtId="0" fontId="4" fillId="38" borderId="11" xfId="0" applyFont="1" applyFill="1" applyBorder="1" applyAlignment="1">
      <alignment horizontal="left" wrapText="1"/>
    </xf>
    <xf numFmtId="0" fontId="4" fillId="38" borderId="3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justify" wrapText="1"/>
    </xf>
    <xf numFmtId="0" fontId="4" fillId="33" borderId="30" xfId="0" applyFont="1" applyFill="1" applyBorder="1" applyAlignment="1">
      <alignment horizontal="left" vertical="justify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left" vertical="justify" wrapText="1"/>
    </xf>
    <xf numFmtId="0" fontId="4" fillId="38" borderId="30" xfId="0" applyFont="1" applyFill="1" applyBorder="1" applyAlignment="1">
      <alignment horizontal="left" vertical="justify" wrapText="1"/>
    </xf>
    <xf numFmtId="0" fontId="1" fillId="35" borderId="11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4" fillId="38" borderId="30" xfId="0" applyFont="1" applyFill="1" applyBorder="1" applyAlignment="1">
      <alignment horizontal="left"/>
    </xf>
    <xf numFmtId="4" fontId="4" fillId="38" borderId="29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  <xf numFmtId="4" fontId="4" fillId="35" borderId="29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9" fontId="4" fillId="38" borderId="31" xfId="0" applyNumberFormat="1" applyFont="1" applyFill="1" applyBorder="1" applyAlignment="1">
      <alignment horizontal="center"/>
    </xf>
    <xf numFmtId="49" fontId="4" fillId="38" borderId="35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center"/>
    </xf>
    <xf numFmtId="49" fontId="1" fillId="35" borderId="35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4" fillId="39" borderId="36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4" fillId="33" borderId="19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35" borderId="35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horizontal="left" vertical="top" wrapText="1"/>
    </xf>
    <xf numFmtId="4" fontId="4" fillId="33" borderId="29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4" fontId="1" fillId="35" borderId="46" xfId="0" applyNumberFormat="1" applyFont="1" applyFill="1" applyBorder="1" applyAlignment="1">
      <alignment horizontal="center"/>
    </xf>
    <xf numFmtId="4" fontId="1" fillId="38" borderId="19" xfId="0" applyNumberFormat="1" applyFont="1" applyFill="1" applyBorder="1" applyAlignment="1">
      <alignment horizontal="center"/>
    </xf>
    <xf numFmtId="4" fontId="1" fillId="38" borderId="29" xfId="0" applyNumberFormat="1" applyFont="1" applyFill="1" applyBorder="1" applyAlignment="1">
      <alignment horizontal="center"/>
    </xf>
    <xf numFmtId="4" fontId="1" fillId="38" borderId="2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48" fillId="33" borderId="47" xfId="0" applyNumberFormat="1" applyFont="1" applyFill="1" applyBorder="1" applyAlignment="1">
      <alignment horizontal="center"/>
    </xf>
    <xf numFmtId="4" fontId="48" fillId="33" borderId="12" xfId="0" applyNumberFormat="1" applyFont="1" applyFill="1" applyBorder="1" applyAlignment="1">
      <alignment horizontal="center"/>
    </xf>
    <xf numFmtId="4" fontId="48" fillId="33" borderId="26" xfId="0" applyNumberFormat="1" applyFont="1" applyFill="1" applyBorder="1" applyAlignment="1">
      <alignment horizontal="center"/>
    </xf>
    <xf numFmtId="4" fontId="4" fillId="38" borderId="47" xfId="0" applyNumberFormat="1" applyFont="1" applyFill="1" applyBorder="1" applyAlignment="1">
      <alignment horizontal="center"/>
    </xf>
    <xf numFmtId="4" fontId="4" fillId="38" borderId="12" xfId="0" applyNumberFormat="1" applyFont="1" applyFill="1" applyBorder="1" applyAlignment="1">
      <alignment horizontal="center"/>
    </xf>
    <xf numFmtId="4" fontId="4" fillId="38" borderId="26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49" fontId="4" fillId="39" borderId="44" xfId="0" applyNumberFormat="1" applyFont="1" applyFill="1" applyBorder="1" applyAlignment="1">
      <alignment horizontal="center"/>
    </xf>
    <xf numFmtId="49" fontId="4" fillId="39" borderId="3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39" borderId="13" xfId="0" applyFont="1" applyFill="1" applyBorder="1" applyAlignment="1">
      <alignment/>
    </xf>
    <xf numFmtId="0" fontId="4" fillId="39" borderId="48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49" fontId="4" fillId="38" borderId="2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4" fontId="4" fillId="39" borderId="45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vertical="top" wrapText="1"/>
    </xf>
    <xf numFmtId="0" fontId="4" fillId="38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" fontId="4" fillId="33" borderId="49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justify" wrapText="1"/>
    </xf>
    <xf numFmtId="0" fontId="1" fillId="35" borderId="3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30" xfId="0" applyFont="1" applyFill="1" applyBorder="1" applyAlignment="1">
      <alignment horizontal="left" vertical="justify" wrapText="1"/>
    </xf>
    <xf numFmtId="0" fontId="4" fillId="35" borderId="11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" fontId="1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9" fontId="1" fillId="38" borderId="28" xfId="0" applyNumberFormat="1" applyFont="1" applyFill="1" applyBorder="1" applyAlignment="1">
      <alignment horizontal="center"/>
    </xf>
    <xf numFmtId="0" fontId="4" fillId="38" borderId="11" xfId="0" applyNumberFormat="1" applyFont="1" applyFill="1" applyBorder="1" applyAlignment="1">
      <alignment horizontal="left" vertical="top" wrapText="1"/>
    </xf>
    <xf numFmtId="0" fontId="4" fillId="38" borderId="30" xfId="0" applyNumberFormat="1" applyFont="1" applyFill="1" applyBorder="1" applyAlignment="1">
      <alignment horizontal="left" vertical="top" wrapText="1"/>
    </xf>
    <xf numFmtId="164" fontId="1" fillId="35" borderId="11" xfId="0" applyNumberFormat="1" applyFont="1" applyFill="1" applyBorder="1" applyAlignment="1">
      <alignment horizontal="left" vertical="top" wrapText="1"/>
    </xf>
    <xf numFmtId="164" fontId="1" fillId="35" borderId="30" xfId="0" applyNumberFormat="1" applyFont="1" applyFill="1" applyBorder="1" applyAlignment="1">
      <alignment horizontal="left" vertical="top" wrapText="1"/>
    </xf>
    <xf numFmtId="49" fontId="4" fillId="38" borderId="11" xfId="0" applyNumberFormat="1" applyFont="1" applyFill="1" applyBorder="1" applyAlignment="1">
      <alignment horizontal="left" vertical="justify" wrapText="1"/>
    </xf>
    <xf numFmtId="49" fontId="4" fillId="38" borderId="30" xfId="0" applyNumberFormat="1" applyFont="1" applyFill="1" applyBorder="1" applyAlignment="1">
      <alignment horizontal="left" vertical="justify" wrapText="1"/>
    </xf>
    <xf numFmtId="4" fontId="1" fillId="40" borderId="28" xfId="0" applyNumberFormat="1" applyFont="1" applyFill="1" applyBorder="1" applyAlignment="1">
      <alignment horizontal="center"/>
    </xf>
    <xf numFmtId="4" fontId="1" fillId="40" borderId="20" xfId="0" applyNumberFormat="1" applyFont="1" applyFill="1" applyBorder="1" applyAlignment="1">
      <alignment horizontal="center"/>
    </xf>
    <xf numFmtId="4" fontId="1" fillId="40" borderId="18" xfId="0" applyNumberFormat="1" applyFont="1" applyFill="1" applyBorder="1" applyAlignment="1">
      <alignment horizontal="center"/>
    </xf>
    <xf numFmtId="49" fontId="1" fillId="40" borderId="31" xfId="0" applyNumberFormat="1" applyFont="1" applyFill="1" applyBorder="1" applyAlignment="1">
      <alignment horizontal="center"/>
    </xf>
    <xf numFmtId="49" fontId="1" fillId="40" borderId="20" xfId="0" applyNumberFormat="1" applyFont="1" applyFill="1" applyBorder="1" applyAlignment="1">
      <alignment horizontal="center"/>
    </xf>
    <xf numFmtId="49" fontId="1" fillId="40" borderId="18" xfId="0" applyNumberFormat="1" applyFont="1" applyFill="1" applyBorder="1" applyAlignment="1">
      <alignment horizontal="center"/>
    </xf>
    <xf numFmtId="49" fontId="1" fillId="40" borderId="2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35" borderId="11" xfId="0" applyFont="1" applyFill="1" applyBorder="1" applyAlignment="1">
      <alignment vertical="justify" wrapText="1"/>
    </xf>
    <xf numFmtId="0" fontId="1" fillId="35" borderId="30" xfId="0" applyFont="1" applyFill="1" applyBorder="1" applyAlignment="1">
      <alignment vertical="justify" wrapText="1"/>
    </xf>
    <xf numFmtId="49" fontId="1" fillId="35" borderId="19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40" borderId="11" xfId="0" applyFont="1" applyFill="1" applyBorder="1" applyAlignment="1">
      <alignment horizontal="left" vertical="top" wrapText="1"/>
    </xf>
    <xf numFmtId="0" fontId="1" fillId="40" borderId="30" xfId="0" applyFont="1" applyFill="1" applyBorder="1" applyAlignment="1">
      <alignment horizontal="left" vertical="top" wrapText="1"/>
    </xf>
    <xf numFmtId="4" fontId="1" fillId="35" borderId="19" xfId="0" applyNumberFormat="1" applyFont="1" applyFill="1" applyBorder="1" applyAlignment="1">
      <alignment horizontal="center"/>
    </xf>
    <xf numFmtId="4" fontId="1" fillId="35" borderId="28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49" fontId="4" fillId="33" borderId="35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5" borderId="35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9" fontId="1" fillId="38" borderId="28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vertical="justify" wrapText="1"/>
    </xf>
    <xf numFmtId="0" fontId="4" fillId="38" borderId="30" xfId="0" applyFont="1" applyFill="1" applyBorder="1" applyAlignment="1">
      <alignment vertical="justify" wrapText="1"/>
    </xf>
    <xf numFmtId="49" fontId="4" fillId="35" borderId="31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justify" wrapText="1"/>
    </xf>
    <xf numFmtId="0" fontId="4" fillId="35" borderId="30" xfId="0" applyFont="1" applyFill="1" applyBorder="1" applyAlignment="1">
      <alignment horizontal="left" vertical="justify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" fillId="35" borderId="11" xfId="0" applyFont="1" applyFill="1" applyBorder="1" applyAlignment="1">
      <alignment vertical="justify" wrapText="1"/>
    </xf>
    <xf numFmtId="0" fontId="4" fillId="35" borderId="30" xfId="0" applyFont="1" applyFill="1" applyBorder="1" applyAlignment="1">
      <alignment vertical="justify" wrapText="1"/>
    </xf>
    <xf numFmtId="0" fontId="4" fillId="33" borderId="11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justify" wrapText="1"/>
    </xf>
    <xf numFmtId="0" fontId="4" fillId="33" borderId="30" xfId="0" applyFont="1" applyFill="1" applyBorder="1" applyAlignment="1">
      <alignment horizontal="left" vertical="justify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3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9" fontId="4" fillId="38" borderId="11" xfId="0" applyNumberFormat="1" applyFont="1" applyFill="1" applyBorder="1" applyAlignment="1">
      <alignment vertical="top" wrapText="1"/>
    </xf>
    <xf numFmtId="49" fontId="4" fillId="38" borderId="3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" fontId="4" fillId="0" borderId="50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8" borderId="11" xfId="0" applyFont="1" applyFill="1" applyBorder="1" applyAlignment="1">
      <alignment vertical="justify" wrapText="1"/>
    </xf>
    <xf numFmtId="0" fontId="4" fillId="38" borderId="30" xfId="0" applyFont="1" applyFill="1" applyBorder="1" applyAlignment="1">
      <alignment vertical="justify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justify" wrapText="1"/>
    </xf>
    <xf numFmtId="0" fontId="1" fillId="0" borderId="30" xfId="0" applyFont="1" applyFill="1" applyBorder="1" applyAlignment="1">
      <alignment vertical="justify" wrapText="1"/>
    </xf>
    <xf numFmtId="49" fontId="4" fillId="38" borderId="28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9" fontId="4" fillId="38" borderId="19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wrapText="1"/>
    </xf>
    <xf numFmtId="0" fontId="1" fillId="38" borderId="3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" fontId="4" fillId="41" borderId="5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4" fillId="41" borderId="36" xfId="0" applyNumberFormat="1" applyFont="1" applyFill="1" applyBorder="1" applyAlignment="1">
      <alignment horizontal="center"/>
    </xf>
    <xf numFmtId="4" fontId="4" fillId="41" borderId="3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4" fillId="41" borderId="13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49" fontId="4" fillId="41" borderId="44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justify" wrapText="1"/>
    </xf>
    <xf numFmtId="0" fontId="4" fillId="35" borderId="30" xfId="0" applyFont="1" applyFill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top"/>
    </xf>
    <xf numFmtId="49" fontId="4" fillId="35" borderId="2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justify" wrapText="1"/>
    </xf>
    <xf numFmtId="0" fontId="4" fillId="33" borderId="59" xfId="0" applyFont="1" applyFill="1" applyBorder="1" applyAlignment="1">
      <alignment vertical="justify" wrapText="1"/>
    </xf>
    <xf numFmtId="0" fontId="4" fillId="33" borderId="11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4" fontId="1" fillId="38" borderId="28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vertical="top" wrapText="1"/>
    </xf>
    <xf numFmtId="0" fontId="4" fillId="38" borderId="30" xfId="0" applyFont="1" applyFill="1" applyBorder="1" applyAlignment="1">
      <alignment vertical="top" wrapText="1"/>
    </xf>
    <xf numFmtId="49" fontId="4" fillId="38" borderId="3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4" fillId="38" borderId="11" xfId="0" applyFont="1" applyFill="1" applyBorder="1" applyAlignment="1">
      <alignment horizontal="left" vertical="justify" wrapText="1"/>
    </xf>
    <xf numFmtId="0" fontId="4" fillId="38" borderId="30" xfId="0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vertical="justify" wrapText="1"/>
    </xf>
    <xf numFmtId="0" fontId="4" fillId="33" borderId="30" xfId="0" applyFont="1" applyFill="1" applyBorder="1" applyAlignment="1">
      <alignment vertical="justify" wrapText="1"/>
    </xf>
    <xf numFmtId="0" fontId="4" fillId="35" borderId="11" xfId="0" applyFont="1" applyFill="1" applyBorder="1" applyAlignment="1">
      <alignment vertical="justify" wrapText="1"/>
    </xf>
    <xf numFmtId="0" fontId="4" fillId="35" borderId="30" xfId="0" applyFont="1" applyFill="1" applyBorder="1" applyAlignment="1">
      <alignment vertical="justify" wrapText="1"/>
    </xf>
    <xf numFmtId="0" fontId="4" fillId="35" borderId="11" xfId="0" applyFont="1" applyFill="1" applyBorder="1" applyAlignment="1">
      <alignment horizontal="left" vertical="justify" wrapText="1"/>
    </xf>
    <xf numFmtId="0" fontId="4" fillId="35" borderId="30" xfId="0" applyFont="1" applyFill="1" applyBorder="1" applyAlignment="1">
      <alignment horizontal="left" vertical="justify" wrapText="1"/>
    </xf>
    <xf numFmtId="0" fontId="4" fillId="38" borderId="11" xfId="0" applyFont="1" applyFill="1" applyBorder="1" applyAlignment="1">
      <alignment horizontal="left" vertical="top" wrapText="1"/>
    </xf>
    <xf numFmtId="0" fontId="4" fillId="38" borderId="30" xfId="0" applyFont="1" applyFill="1" applyBorder="1" applyAlignment="1">
      <alignment horizontal="left" vertical="top" wrapText="1"/>
    </xf>
    <xf numFmtId="49" fontId="4" fillId="38" borderId="31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left" vertical="top" wrapText="1"/>
    </xf>
    <xf numFmtId="49" fontId="4" fillId="35" borderId="3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11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1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60" xfId="0" applyFont="1" applyBorder="1" applyAlignment="1">
      <alignment horizontal="left" indent="2"/>
    </xf>
    <xf numFmtId="4" fontId="1" fillId="0" borderId="37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43"/>
  <sheetViews>
    <sheetView view="pageBreakPreview" zoomScaleSheetLayoutView="100" zoomScalePageLayoutView="0" workbookViewId="0" topLeftCell="A61">
      <selection activeCell="BB41" sqref="BB41:BR41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.875" style="1" hidden="1" customWidth="1"/>
    <col min="29" max="29" width="5.00390625" style="1" customWidth="1"/>
    <col min="30" max="30" width="16.75390625" style="1" customWidth="1"/>
    <col min="31" max="31" width="13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.875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2" width="2.75390625" style="1" hidden="1" customWidth="1"/>
    <col min="53" max="53" width="0.875" style="1" hidden="1" customWidth="1"/>
    <col min="54" max="65" width="0.875" style="1" customWidth="1"/>
    <col min="66" max="66" width="0.875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1" width="0.875" style="1" hidden="1" customWidth="1"/>
    <col min="72" max="72" width="0.37109375" style="1" hidden="1" customWidth="1"/>
    <col min="73" max="75" width="0.875" style="1" hidden="1" customWidth="1"/>
    <col min="76" max="76" width="0.875" style="1" customWidth="1"/>
    <col min="77" max="77" width="0.6171875" style="1" customWidth="1"/>
    <col min="78" max="78" width="0.875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88" width="0.74609375" style="1" hidden="1" customWidth="1"/>
    <col min="89" max="90" width="0.875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.875" style="1" hidden="1" customWidth="1"/>
    <col min="98" max="99" width="0.875" style="1" customWidth="1"/>
    <col min="100" max="100" width="0.12890625" style="1" customWidth="1"/>
    <col min="101" max="101" width="0.875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.875" style="1" hidden="1" customWidth="1"/>
    <col min="111" max="16384" width="0.875" style="1" customWidth="1"/>
  </cols>
  <sheetData>
    <row r="2" spans="1:110" ht="19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04" t="s">
        <v>145</v>
      </c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31"/>
      <c r="CO2" s="205" t="s">
        <v>117</v>
      </c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7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481</v>
      </c>
      <c r="CO3" s="208" t="s">
        <v>195</v>
      </c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10"/>
    </row>
    <row r="4" spans="44:110" ht="10.5" customHeight="1">
      <c r="AR4" s="2" t="s">
        <v>196</v>
      </c>
      <c r="AS4" s="211" t="s">
        <v>591</v>
      </c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2">
        <v>2012</v>
      </c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" t="s">
        <v>279</v>
      </c>
      <c r="CD4" s="2"/>
      <c r="CE4" s="2"/>
      <c r="CF4" s="51" t="s">
        <v>118</v>
      </c>
      <c r="CG4" s="51"/>
      <c r="CH4" s="51"/>
      <c r="CI4" s="96"/>
      <c r="CJ4" s="96"/>
      <c r="CK4" s="96"/>
      <c r="CL4" s="96" t="s">
        <v>118</v>
      </c>
      <c r="CM4" s="96"/>
      <c r="CO4" s="196" t="s">
        <v>592</v>
      </c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8"/>
    </row>
    <row r="5" spans="1:110" ht="11.25" customHeight="1">
      <c r="A5" s="1" t="s">
        <v>265</v>
      </c>
      <c r="CD5" s="51" t="s">
        <v>126</v>
      </c>
      <c r="CE5" s="51"/>
      <c r="CF5" s="51"/>
      <c r="CG5" s="51"/>
      <c r="CH5" s="51"/>
      <c r="CO5" s="183" t="s">
        <v>255</v>
      </c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65"/>
      <c r="DE5" s="65"/>
      <c r="DF5" s="66"/>
    </row>
    <row r="6" spans="1:110" ht="10.5" customHeight="1">
      <c r="A6" s="191" t="s">
        <v>264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 t="s">
        <v>148</v>
      </c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203" t="s">
        <v>266</v>
      </c>
      <c r="CD6" s="203"/>
      <c r="CE6" s="203"/>
      <c r="CF6" s="203"/>
      <c r="CG6" s="203"/>
      <c r="CH6" s="203"/>
      <c r="CL6" s="2" t="s">
        <v>126</v>
      </c>
      <c r="CM6" s="2"/>
      <c r="CO6" s="183" t="s">
        <v>267</v>
      </c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67"/>
      <c r="DE6" s="67"/>
      <c r="DF6" s="68"/>
    </row>
    <row r="7" spans="1:110" ht="12.75" customHeight="1">
      <c r="A7" s="51" t="s">
        <v>268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202" t="s">
        <v>348</v>
      </c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D7" s="195" t="s">
        <v>197</v>
      </c>
      <c r="CE7" s="195"/>
      <c r="CF7" s="195"/>
      <c r="CG7" s="195"/>
      <c r="CH7" s="195"/>
      <c r="CL7" s="2" t="s">
        <v>197</v>
      </c>
      <c r="CM7" s="2"/>
      <c r="CO7" s="196" t="s">
        <v>198</v>
      </c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8"/>
    </row>
    <row r="8" spans="1:110" ht="9.75" customHeight="1">
      <c r="A8" s="1" t="s">
        <v>125</v>
      </c>
      <c r="CM8" s="2"/>
      <c r="CO8" s="196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8"/>
    </row>
    <row r="9" spans="1:110" ht="11.25" customHeight="1" thickBot="1">
      <c r="A9" s="1" t="s">
        <v>199</v>
      </c>
      <c r="CO9" s="199" t="s">
        <v>200</v>
      </c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1"/>
    </row>
    <row r="10" spans="1:110" ht="12" customHeight="1">
      <c r="A10" s="194" t="s">
        <v>131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</row>
    <row r="11" spans="1:107" ht="36.75" customHeight="1">
      <c r="A11" s="237" t="s">
        <v>119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8"/>
      <c r="AF11" s="252" t="s">
        <v>130</v>
      </c>
      <c r="AG11" s="237"/>
      <c r="AH11" s="237"/>
      <c r="AI11" s="237"/>
      <c r="AJ11" s="237"/>
      <c r="AK11" s="238"/>
      <c r="AL11" s="252" t="s">
        <v>269</v>
      </c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8"/>
      <c r="BB11" s="252" t="s">
        <v>201</v>
      </c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8"/>
      <c r="BX11" s="252" t="s">
        <v>127</v>
      </c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8"/>
      <c r="CN11" s="252" t="s">
        <v>128</v>
      </c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</row>
    <row r="12" spans="1:107" ht="12" thickBot="1">
      <c r="A12" s="243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4"/>
      <c r="AF12" s="188">
        <v>2</v>
      </c>
      <c r="AG12" s="189"/>
      <c r="AH12" s="189"/>
      <c r="AI12" s="189"/>
      <c r="AJ12" s="189"/>
      <c r="AK12" s="190"/>
      <c r="AL12" s="188">
        <v>3</v>
      </c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90"/>
      <c r="BB12" s="188">
        <v>4</v>
      </c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90"/>
      <c r="BX12" s="188">
        <v>5</v>
      </c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90"/>
      <c r="CN12" s="188">
        <v>6</v>
      </c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</row>
    <row r="13" spans="1:107" ht="15" customHeight="1">
      <c r="A13" s="25"/>
      <c r="B13" s="245" t="s">
        <v>159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6"/>
      <c r="AF13" s="241" t="s">
        <v>144</v>
      </c>
      <c r="AG13" s="242"/>
      <c r="AH13" s="242"/>
      <c r="AI13" s="242"/>
      <c r="AJ13" s="242"/>
      <c r="AK13" s="242"/>
      <c r="AL13" s="242" t="s">
        <v>234</v>
      </c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185">
        <f>BB15+BB123</f>
        <v>10965200</v>
      </c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>
        <f>BX15+BX123</f>
        <v>2077235.64</v>
      </c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>
        <f>BB13-BX13</f>
        <v>8887964.36</v>
      </c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253"/>
    </row>
    <row r="14" spans="1:107" ht="10.5" customHeight="1">
      <c r="A14" s="25"/>
      <c r="B14" s="247" t="s">
        <v>151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8"/>
      <c r="AF14" s="182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9"/>
    </row>
    <row r="15" spans="1:129" ht="11.25">
      <c r="A15" s="23"/>
      <c r="B15" s="239" t="s">
        <v>289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40"/>
      <c r="AF15" s="215" t="s">
        <v>144</v>
      </c>
      <c r="AG15" s="187"/>
      <c r="AH15" s="187"/>
      <c r="AI15" s="187"/>
      <c r="AJ15" s="187"/>
      <c r="AK15" s="187"/>
      <c r="AL15" s="187" t="s">
        <v>193</v>
      </c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17">
        <f>BB16+BB34+BB65+BB84+BB96+BB105+BB113</f>
        <v>7837300</v>
      </c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74">
        <f>BX16+BX34+BX65+BX84+BX89+BX96+BX105+BX113</f>
        <v>1792835.64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17">
        <f>BB15-BX15</f>
        <v>6044464.36</v>
      </c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221"/>
      <c r="DY15" s="24"/>
    </row>
    <row r="16" spans="1:107" ht="12.75">
      <c r="A16" s="32"/>
      <c r="B16" s="249" t="s">
        <v>296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50"/>
      <c r="AF16" s="180" t="s">
        <v>144</v>
      </c>
      <c r="AG16" s="181"/>
      <c r="AH16" s="181"/>
      <c r="AI16" s="181"/>
      <c r="AJ16" s="181"/>
      <c r="AK16" s="181"/>
      <c r="AL16" s="181" t="s">
        <v>184</v>
      </c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16">
        <f>BB17</f>
        <v>1164300</v>
      </c>
      <c r="BC16" s="18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>
        <f>BX17</f>
        <v>307109.27999999997</v>
      </c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>
        <f>BB16-BX16</f>
        <v>857190.72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73"/>
    </row>
    <row r="17" spans="1:107" ht="11.25">
      <c r="A17" s="32"/>
      <c r="B17" s="249" t="s">
        <v>152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0"/>
      <c r="AF17" s="180" t="s">
        <v>144</v>
      </c>
      <c r="AG17" s="181"/>
      <c r="AH17" s="181"/>
      <c r="AI17" s="181"/>
      <c r="AJ17" s="181"/>
      <c r="AK17" s="181"/>
      <c r="AL17" s="251" t="s">
        <v>183</v>
      </c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116">
        <f>BB21</f>
        <v>1164300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>
        <f>BX21+BX26+BX30+BX18</f>
        <v>307109.27999999997</v>
      </c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>
        <f>BB17-BX17+CN18</f>
        <v>857190.72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73"/>
    </row>
    <row r="18" spans="1:107" ht="48" customHeight="1" hidden="1">
      <c r="A18" s="254" t="s">
        <v>504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5"/>
      <c r="AF18" s="179" t="s">
        <v>144</v>
      </c>
      <c r="AG18" s="130"/>
      <c r="AH18" s="130"/>
      <c r="AI18" s="130"/>
      <c r="AJ18" s="131"/>
      <c r="AK18" s="34"/>
      <c r="AL18" s="129" t="s">
        <v>502</v>
      </c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01"/>
      <c r="BA18" s="101"/>
      <c r="BB18" s="120" t="s">
        <v>295</v>
      </c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44"/>
      <c r="BS18" s="58"/>
      <c r="BT18" s="58"/>
      <c r="BU18" s="58"/>
      <c r="BV18" s="58"/>
      <c r="BW18" s="58"/>
      <c r="BX18" s="120">
        <f>BX19</f>
        <v>0</v>
      </c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44"/>
      <c r="CN18" s="120">
        <v>0</v>
      </c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2"/>
    </row>
    <row r="19" spans="1:107" ht="36" customHeight="1" hidden="1">
      <c r="A19" s="135" t="s">
        <v>504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6"/>
      <c r="AF19" s="115" t="s">
        <v>144</v>
      </c>
      <c r="AG19" s="111"/>
      <c r="AH19" s="111"/>
      <c r="AI19" s="111"/>
      <c r="AJ19" s="112"/>
      <c r="AK19" s="28"/>
      <c r="AL19" s="110" t="s">
        <v>503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AZ19" s="103"/>
      <c r="BA19" s="103"/>
      <c r="BB19" s="105" t="s">
        <v>295</v>
      </c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7"/>
      <c r="BS19" s="79"/>
      <c r="BT19" s="79"/>
      <c r="BU19" s="79"/>
      <c r="BV19" s="79"/>
      <c r="BW19" s="79"/>
      <c r="BX19" s="105">
        <v>0</v>
      </c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7"/>
      <c r="CN19" s="105">
        <v>0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38"/>
    </row>
    <row r="20" spans="1:107" ht="11.25" hidden="1">
      <c r="A20" s="135" t="s">
        <v>504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6"/>
      <c r="AF20" s="137"/>
      <c r="AG20" s="124"/>
      <c r="AH20" s="124"/>
      <c r="AI20" s="124"/>
      <c r="AJ20" s="128"/>
      <c r="AK20" s="29"/>
      <c r="AL20" s="123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8"/>
      <c r="AZ20" s="102"/>
      <c r="BA20" s="102"/>
      <c r="BB20" s="132" t="s">
        <v>295</v>
      </c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4"/>
      <c r="BS20" s="79"/>
      <c r="BT20" s="79"/>
      <c r="BU20" s="79"/>
      <c r="BV20" s="79"/>
      <c r="BW20" s="79"/>
      <c r="BX20" s="105">
        <v>0.02</v>
      </c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7"/>
      <c r="CN20" s="105">
        <v>-0.02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38"/>
    </row>
    <row r="21" spans="1:107" ht="48" customHeight="1">
      <c r="A21" s="219" t="s">
        <v>571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20"/>
      <c r="AF21" s="179" t="s">
        <v>144</v>
      </c>
      <c r="AG21" s="130"/>
      <c r="AH21" s="130"/>
      <c r="AI21" s="130"/>
      <c r="AJ21" s="131"/>
      <c r="AK21" s="34"/>
      <c r="AL21" s="181" t="s">
        <v>502</v>
      </c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16">
        <f>BB22</f>
        <v>1164300</v>
      </c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>
        <f>BX22</f>
        <v>304140.58</v>
      </c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>
        <f>BB21-BX21</f>
        <v>860159.4199999999</v>
      </c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73"/>
    </row>
    <row r="22" spans="1:107" ht="48.75" customHeight="1">
      <c r="A22" s="163" t="s">
        <v>571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  <c r="AF22" s="213" t="s">
        <v>144</v>
      </c>
      <c r="AG22" s="214"/>
      <c r="AH22" s="214"/>
      <c r="AI22" s="214"/>
      <c r="AJ22" s="214"/>
      <c r="AK22" s="214"/>
      <c r="AL22" s="269" t="s">
        <v>502</v>
      </c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118">
        <v>1164300</v>
      </c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>
        <f>BX23</f>
        <v>304140.58</v>
      </c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>
        <f>BB22-BX22</f>
        <v>860159.4199999999</v>
      </c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75"/>
    </row>
    <row r="23" spans="1:107" ht="49.5" customHeight="1">
      <c r="A23" s="113" t="s">
        <v>572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4"/>
      <c r="AF23" s="115" t="s">
        <v>144</v>
      </c>
      <c r="AG23" s="111"/>
      <c r="AH23" s="111"/>
      <c r="AI23" s="111"/>
      <c r="AJ23" s="112"/>
      <c r="AK23" s="29"/>
      <c r="AL23" s="119" t="s">
        <v>506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08" t="s">
        <v>295</v>
      </c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>
        <v>304140.58</v>
      </c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>
        <f aca="true" t="shared" si="0" ref="CN23:CN28">-BX23</f>
        <v>-304140.58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9"/>
    </row>
    <row r="24" spans="1:107" ht="49.5" customHeight="1">
      <c r="A24" s="113" t="s">
        <v>572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4"/>
      <c r="AF24" s="115" t="s">
        <v>144</v>
      </c>
      <c r="AG24" s="111"/>
      <c r="AH24" s="111"/>
      <c r="AI24" s="111"/>
      <c r="AJ24" s="112"/>
      <c r="AK24" s="29"/>
      <c r="AL24" s="119" t="s">
        <v>503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05" t="s">
        <v>295</v>
      </c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05" t="s">
        <v>295</v>
      </c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7"/>
      <c r="CN24" s="108" t="s">
        <v>295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9"/>
    </row>
    <row r="25" spans="1:107" ht="48.75" customHeight="1">
      <c r="A25" s="113" t="s">
        <v>572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115" t="s">
        <v>144</v>
      </c>
      <c r="AG25" s="111"/>
      <c r="AH25" s="111"/>
      <c r="AI25" s="111"/>
      <c r="AJ25" s="112"/>
      <c r="AK25" s="29"/>
      <c r="AL25" s="119" t="s">
        <v>570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05" t="s">
        <v>295</v>
      </c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05" t="s">
        <v>295</v>
      </c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7"/>
      <c r="CN25" s="108" t="s">
        <v>295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</row>
    <row r="26" spans="1:107" ht="81" customHeight="1">
      <c r="A26" s="163" t="s">
        <v>106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4"/>
      <c r="AF26" s="213" t="s">
        <v>144</v>
      </c>
      <c r="AG26" s="214"/>
      <c r="AH26" s="214"/>
      <c r="AI26" s="214"/>
      <c r="AJ26" s="214"/>
      <c r="AK26" s="214"/>
      <c r="AL26" s="123" t="s">
        <v>160</v>
      </c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8"/>
      <c r="BB26" s="118" t="s">
        <v>295</v>
      </c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>
        <f>BX27+BX28</f>
        <v>2682.6</v>
      </c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>
        <f t="shared" si="0"/>
        <v>-2682.6</v>
      </c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75"/>
    </row>
    <row r="27" spans="1:107" ht="69.75" customHeight="1">
      <c r="A27" s="113" t="s">
        <v>106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82" t="s">
        <v>144</v>
      </c>
      <c r="AG27" s="119"/>
      <c r="AH27" s="119"/>
      <c r="AI27" s="119"/>
      <c r="AJ27" s="119"/>
      <c r="AK27" s="119"/>
      <c r="AL27" s="110" t="s">
        <v>508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2"/>
      <c r="BB27" s="108" t="s">
        <v>295</v>
      </c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>
        <v>2682.6</v>
      </c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>
        <f t="shared" si="0"/>
        <v>-2682.6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9"/>
    </row>
    <row r="28" spans="1:107" ht="57.75" customHeight="1" hidden="1">
      <c r="A28" s="113" t="s">
        <v>106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5" t="s">
        <v>144</v>
      </c>
      <c r="AG28" s="111"/>
      <c r="AH28" s="111"/>
      <c r="AI28" s="111"/>
      <c r="AJ28" s="112"/>
      <c r="AK28" s="28"/>
      <c r="AL28" s="110" t="s">
        <v>509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2"/>
      <c r="BB28" s="108" t="s">
        <v>295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>
        <v>0</v>
      </c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>
        <f t="shared" si="0"/>
        <v>0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9"/>
    </row>
    <row r="29" spans="1:107" ht="57.75" customHeight="1" hidden="1">
      <c r="A29" s="113" t="s">
        <v>106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  <c r="AF29" s="115" t="s">
        <v>144</v>
      </c>
      <c r="AG29" s="111"/>
      <c r="AH29" s="111"/>
      <c r="AI29" s="111"/>
      <c r="AJ29" s="112"/>
      <c r="AK29" s="28"/>
      <c r="AL29" s="110" t="s">
        <v>107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2"/>
      <c r="BB29" s="108" t="s">
        <v>295</v>
      </c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 t="s">
        <v>295</v>
      </c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 t="s">
        <v>295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</row>
    <row r="30" spans="1:107" ht="34.5" customHeight="1">
      <c r="A30" s="163" t="s">
        <v>110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4"/>
      <c r="AF30" s="137" t="s">
        <v>144</v>
      </c>
      <c r="AG30" s="124"/>
      <c r="AH30" s="124"/>
      <c r="AI30" s="124"/>
      <c r="AJ30" s="128"/>
      <c r="AK30" s="29"/>
      <c r="AL30" s="123" t="s">
        <v>507</v>
      </c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8"/>
      <c r="BB30" s="132" t="s">
        <v>295</v>
      </c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  <c r="BX30" s="132">
        <f>BX31</f>
        <v>286.1</v>
      </c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4"/>
      <c r="CN30" s="118">
        <f>-BX30</f>
        <v>-286.1</v>
      </c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75"/>
    </row>
    <row r="31" spans="1:107" ht="26.25" customHeight="1">
      <c r="A31" s="113" t="s">
        <v>110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5" t="s">
        <v>144</v>
      </c>
      <c r="AG31" s="111"/>
      <c r="AH31" s="111"/>
      <c r="AI31" s="111"/>
      <c r="AJ31" s="112"/>
      <c r="AK31" s="28"/>
      <c r="AL31" s="110" t="s">
        <v>108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2"/>
      <c r="BB31" s="108" t="s">
        <v>295</v>
      </c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>
        <v>286.1</v>
      </c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>
        <f>-BX31</f>
        <v>-286.1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9"/>
    </row>
    <row r="32" spans="1:107" ht="28.5" customHeight="1" hidden="1">
      <c r="A32" s="113" t="s">
        <v>110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4"/>
      <c r="AF32" s="115" t="s">
        <v>156</v>
      </c>
      <c r="AG32" s="111"/>
      <c r="AH32" s="111"/>
      <c r="AI32" s="111"/>
      <c r="AJ32" s="112"/>
      <c r="AK32" s="28"/>
      <c r="AL32" s="110" t="s">
        <v>109</v>
      </c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2"/>
      <c r="BB32" s="108" t="s">
        <v>295</v>
      </c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 t="s">
        <v>295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 t="s">
        <v>295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9"/>
    </row>
    <row r="33" spans="1:107" ht="25.5" customHeight="1" hidden="1">
      <c r="A33" s="113" t="s">
        <v>110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4"/>
      <c r="AF33" s="115" t="s">
        <v>157</v>
      </c>
      <c r="AG33" s="111"/>
      <c r="AH33" s="111"/>
      <c r="AI33" s="111"/>
      <c r="AJ33" s="111"/>
      <c r="AK33" s="112"/>
      <c r="AL33" s="110" t="s">
        <v>111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2"/>
      <c r="BB33" s="105" t="s">
        <v>295</v>
      </c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7"/>
      <c r="BX33" s="105" t="s">
        <v>295</v>
      </c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7"/>
      <c r="CN33" s="118" t="s">
        <v>295</v>
      </c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75"/>
    </row>
    <row r="34" spans="1:107" ht="12.75" customHeight="1">
      <c r="A34" s="256" t="s">
        <v>153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7"/>
      <c r="AF34" s="215" t="s">
        <v>144</v>
      </c>
      <c r="AG34" s="187"/>
      <c r="AH34" s="187"/>
      <c r="AI34" s="187"/>
      <c r="AJ34" s="187"/>
      <c r="AK34" s="187"/>
      <c r="AL34" s="125" t="s">
        <v>192</v>
      </c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7"/>
      <c r="BB34" s="117">
        <f>BB35+BB55</f>
        <v>557100</v>
      </c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>
        <f>BX35+BX55</f>
        <v>514611.94000000006</v>
      </c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>
        <f>BB34-BX34</f>
        <v>42488.05999999994</v>
      </c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221"/>
    </row>
    <row r="35" spans="1:107" ht="25.5" customHeight="1">
      <c r="A35" s="254" t="s">
        <v>297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5"/>
      <c r="AF35" s="179" t="s">
        <v>144</v>
      </c>
      <c r="AG35" s="130"/>
      <c r="AH35" s="130"/>
      <c r="AI35" s="130"/>
      <c r="AJ35" s="131"/>
      <c r="AK35" s="34"/>
      <c r="AL35" s="129" t="s">
        <v>329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16">
        <f>BB36+BB44</f>
        <v>68400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>
        <f>BX36+BX44+BX52</f>
        <v>48532.97</v>
      </c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>
        <f>BB35-BX35</f>
        <v>19867.03</v>
      </c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73"/>
    </row>
    <row r="36" spans="1:107" ht="25.5" customHeight="1">
      <c r="A36" s="254" t="s">
        <v>330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5"/>
      <c r="AF36" s="179" t="s">
        <v>144</v>
      </c>
      <c r="AG36" s="130"/>
      <c r="AH36" s="130"/>
      <c r="AI36" s="130"/>
      <c r="AJ36" s="131"/>
      <c r="AK36" s="34"/>
      <c r="AL36" s="129" t="s">
        <v>112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64"/>
      <c r="BA36" s="33"/>
      <c r="BB36" s="120">
        <f>BB37</f>
        <v>60000</v>
      </c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41"/>
      <c r="BT36" s="41"/>
      <c r="BU36" s="41"/>
      <c r="BV36" s="41"/>
      <c r="BW36" s="37"/>
      <c r="BX36" s="120">
        <f>BX37+BX41</f>
        <v>36690.19</v>
      </c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44"/>
      <c r="CN36" s="120">
        <f>BB36-BX36</f>
        <v>23309.809999999998</v>
      </c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2"/>
    </row>
    <row r="37" spans="1:107" ht="26.25" customHeight="1">
      <c r="A37" s="165" t="s">
        <v>330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6"/>
      <c r="AF37" s="137" t="s">
        <v>144</v>
      </c>
      <c r="AG37" s="124"/>
      <c r="AH37" s="124"/>
      <c r="AI37" s="124"/>
      <c r="AJ37" s="128"/>
      <c r="AK37" s="29"/>
      <c r="AL37" s="123" t="s">
        <v>393</v>
      </c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57"/>
      <c r="BB37" s="132">
        <v>60000</v>
      </c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4"/>
      <c r="BX37" s="132">
        <f>BX38+BX39</f>
        <v>36985.39</v>
      </c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4"/>
      <c r="CN37" s="132">
        <f>BB37-BX37</f>
        <v>23014.61</v>
      </c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45"/>
    </row>
    <row r="38" spans="1:107" ht="24" customHeight="1">
      <c r="A38" s="135" t="s">
        <v>330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6"/>
      <c r="AF38" s="115" t="s">
        <v>144</v>
      </c>
      <c r="AG38" s="111"/>
      <c r="AH38" s="111"/>
      <c r="AI38" s="111"/>
      <c r="AJ38" s="112"/>
      <c r="AK38" s="28"/>
      <c r="AL38" s="110" t="s">
        <v>394</v>
      </c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27"/>
      <c r="BB38" s="105" t="s">
        <v>295</v>
      </c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7"/>
      <c r="BX38" s="105">
        <v>36676.13</v>
      </c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7"/>
      <c r="CN38" s="132">
        <f>-BX38</f>
        <v>-36676.13</v>
      </c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45"/>
    </row>
    <row r="39" spans="1:107" ht="24" customHeight="1">
      <c r="A39" s="135" t="s">
        <v>280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6"/>
      <c r="AF39" s="115" t="s">
        <v>144</v>
      </c>
      <c r="AG39" s="111"/>
      <c r="AH39" s="111"/>
      <c r="AI39" s="111"/>
      <c r="AJ39" s="112"/>
      <c r="AK39" s="28"/>
      <c r="AL39" s="110" t="s">
        <v>603</v>
      </c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27"/>
      <c r="BB39" s="105" t="s">
        <v>295</v>
      </c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7"/>
      <c r="BX39" s="105">
        <v>309.26</v>
      </c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7"/>
      <c r="CN39" s="267">
        <f>-BX39</f>
        <v>-309.26</v>
      </c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8"/>
    </row>
    <row r="40" spans="1:107" ht="25.5" customHeight="1">
      <c r="A40" s="135" t="s">
        <v>280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115" t="s">
        <v>144</v>
      </c>
      <c r="AG40" s="111"/>
      <c r="AH40" s="111"/>
      <c r="AI40" s="111"/>
      <c r="AJ40" s="112"/>
      <c r="AK40" s="28"/>
      <c r="AL40" s="110" t="s">
        <v>604</v>
      </c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27"/>
      <c r="BB40" s="105" t="s">
        <v>295</v>
      </c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7"/>
      <c r="BX40" s="105" t="s">
        <v>295</v>
      </c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7"/>
      <c r="CN40" s="267" t="s">
        <v>295</v>
      </c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8"/>
    </row>
    <row r="41" spans="1:107" ht="37.5" customHeight="1">
      <c r="A41" s="163" t="s">
        <v>471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/>
      <c r="AF41" s="137" t="s">
        <v>144</v>
      </c>
      <c r="AG41" s="124"/>
      <c r="AH41" s="124"/>
      <c r="AI41" s="124"/>
      <c r="AJ41" s="128"/>
      <c r="AK41" s="29"/>
      <c r="AL41" s="123" t="s">
        <v>472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91"/>
      <c r="BA41" s="57"/>
      <c r="BB41" s="132" t="s">
        <v>295</v>
      </c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56"/>
      <c r="BT41" s="56"/>
      <c r="BU41" s="56"/>
      <c r="BV41" s="56"/>
      <c r="BW41" s="90"/>
      <c r="BX41" s="132">
        <v>-295.2</v>
      </c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4"/>
      <c r="CN41" s="133">
        <f>-BX41</f>
        <v>295.2</v>
      </c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45"/>
    </row>
    <row r="42" spans="1:107" ht="36.75" customHeight="1">
      <c r="A42" s="113" t="s">
        <v>471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  <c r="AF42" s="115" t="s">
        <v>144</v>
      </c>
      <c r="AG42" s="111"/>
      <c r="AH42" s="111"/>
      <c r="AI42" s="111"/>
      <c r="AJ42" s="112"/>
      <c r="AK42" s="28"/>
      <c r="AL42" s="110" t="s">
        <v>473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62"/>
      <c r="BA42" s="27"/>
      <c r="BB42" s="105" t="s">
        <v>295</v>
      </c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38"/>
      <c r="BT42" s="38"/>
      <c r="BU42" s="38"/>
      <c r="BV42" s="38"/>
      <c r="BW42" s="39"/>
      <c r="BX42" s="105">
        <v>-295.2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7"/>
      <c r="CN42" s="106">
        <f>-BX42</f>
        <v>295.2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38"/>
    </row>
    <row r="43" spans="1:107" ht="34.5" customHeight="1">
      <c r="A43" s="113" t="s">
        <v>471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15" t="s">
        <v>144</v>
      </c>
      <c r="AG43" s="111"/>
      <c r="AH43" s="111"/>
      <c r="AI43" s="111"/>
      <c r="AJ43" s="112"/>
      <c r="AK43" s="28"/>
      <c r="AL43" s="110" t="s">
        <v>505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62"/>
      <c r="BA43" s="27"/>
      <c r="BB43" s="105" t="s">
        <v>295</v>
      </c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38"/>
      <c r="BT43" s="38"/>
      <c r="BU43" s="38"/>
      <c r="BV43" s="38"/>
      <c r="BW43" s="39"/>
      <c r="BX43" s="105" t="s">
        <v>295</v>
      </c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7"/>
      <c r="CN43" s="106" t="s">
        <v>295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38"/>
    </row>
    <row r="44" spans="1:107" ht="34.5" customHeight="1">
      <c r="A44" s="165" t="s">
        <v>281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6"/>
      <c r="AF44" s="137" t="s">
        <v>144</v>
      </c>
      <c r="AG44" s="124"/>
      <c r="AH44" s="124"/>
      <c r="AI44" s="124"/>
      <c r="AJ44" s="128"/>
      <c r="AK44" s="29"/>
      <c r="AL44" s="123" t="s">
        <v>445</v>
      </c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91"/>
      <c r="BA44" s="57"/>
      <c r="BB44" s="132">
        <f>BB45</f>
        <v>8400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56"/>
      <c r="BT44" s="56"/>
      <c r="BU44" s="56"/>
      <c r="BV44" s="56"/>
      <c r="BW44" s="90"/>
      <c r="BX44" s="132">
        <f>BX45+BX49</f>
        <v>-14806.98</v>
      </c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4"/>
      <c r="CN44" s="133">
        <f>BB44-BX44</f>
        <v>23206.98</v>
      </c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45"/>
    </row>
    <row r="45" spans="1:107" s="25" customFormat="1" ht="34.5" customHeight="1">
      <c r="A45" s="165" t="s">
        <v>281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6"/>
      <c r="AF45" s="137" t="s">
        <v>144</v>
      </c>
      <c r="AG45" s="124"/>
      <c r="AH45" s="124"/>
      <c r="AI45" s="124"/>
      <c r="AJ45" s="128"/>
      <c r="AK45" s="29"/>
      <c r="AL45" s="123" t="s">
        <v>395</v>
      </c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8"/>
      <c r="BB45" s="132">
        <v>8400</v>
      </c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4"/>
      <c r="BX45" s="132">
        <f>BX46+BX47</f>
        <v>-6555.44</v>
      </c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4"/>
      <c r="CN45" s="118">
        <f>BB45-BX45</f>
        <v>14955.439999999999</v>
      </c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75"/>
    </row>
    <row r="46" spans="1:107" s="25" customFormat="1" ht="24.75" customHeight="1">
      <c r="A46" s="135" t="s">
        <v>281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6"/>
      <c r="AF46" s="115" t="s">
        <v>144</v>
      </c>
      <c r="AG46" s="111"/>
      <c r="AH46" s="111"/>
      <c r="AI46" s="111"/>
      <c r="AJ46" s="112"/>
      <c r="AK46" s="28"/>
      <c r="AL46" s="110" t="s">
        <v>396</v>
      </c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27"/>
      <c r="BB46" s="105" t="s">
        <v>295</v>
      </c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7"/>
      <c r="BX46" s="105">
        <v>-6661.21</v>
      </c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7"/>
      <c r="CN46" s="108">
        <f>-BX46</f>
        <v>6661.21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9"/>
    </row>
    <row r="47" spans="1:107" s="25" customFormat="1" ht="24.75" customHeight="1">
      <c r="A47" s="135" t="s">
        <v>281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6"/>
      <c r="AF47" s="115" t="s">
        <v>144</v>
      </c>
      <c r="AG47" s="111"/>
      <c r="AH47" s="111"/>
      <c r="AI47" s="111"/>
      <c r="AJ47" s="112"/>
      <c r="AK47" s="28"/>
      <c r="AL47" s="110" t="s">
        <v>601</v>
      </c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27"/>
      <c r="BB47" s="105" t="s">
        <v>295</v>
      </c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7"/>
      <c r="BX47" s="105">
        <v>105.77</v>
      </c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N47" s="108">
        <f aca="true" t="shared" si="1" ref="CN47:CN53">-BX47</f>
        <v>-105.77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9"/>
    </row>
    <row r="48" spans="1:107" ht="24" customHeight="1">
      <c r="A48" s="135" t="s">
        <v>281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6"/>
      <c r="AF48" s="115" t="s">
        <v>158</v>
      </c>
      <c r="AG48" s="111"/>
      <c r="AH48" s="111"/>
      <c r="AI48" s="111"/>
      <c r="AJ48" s="112"/>
      <c r="AK48" s="28"/>
      <c r="AL48" s="110" t="s">
        <v>602</v>
      </c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2"/>
      <c r="BB48" s="105" t="s">
        <v>295</v>
      </c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7"/>
      <c r="BX48" s="105" t="s">
        <v>295</v>
      </c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7"/>
      <c r="CN48" s="108" t="s">
        <v>295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9"/>
    </row>
    <row r="49" spans="1:107" ht="36" customHeight="1">
      <c r="A49" s="163" t="s">
        <v>474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4"/>
      <c r="AF49" s="137" t="s">
        <v>144</v>
      </c>
      <c r="AG49" s="124"/>
      <c r="AH49" s="124"/>
      <c r="AI49" s="124"/>
      <c r="AJ49" s="128"/>
      <c r="AK49" s="29"/>
      <c r="AL49" s="123" t="s">
        <v>475</v>
      </c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91"/>
      <c r="BA49" s="57"/>
      <c r="BB49" s="132" t="s">
        <v>295</v>
      </c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56"/>
      <c r="BT49" s="56"/>
      <c r="BU49" s="56"/>
      <c r="BV49" s="56"/>
      <c r="BW49" s="90"/>
      <c r="BX49" s="132">
        <f>BX50+BX51</f>
        <v>-8251.54</v>
      </c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4"/>
      <c r="CN49" s="108">
        <f t="shared" si="1"/>
        <v>8251.54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9"/>
    </row>
    <row r="50" spans="1:107" ht="22.5" customHeight="1">
      <c r="A50" s="113" t="s">
        <v>474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115" t="s">
        <v>144</v>
      </c>
      <c r="AG50" s="111"/>
      <c r="AH50" s="111"/>
      <c r="AI50" s="111"/>
      <c r="AJ50" s="112"/>
      <c r="AK50" s="28"/>
      <c r="AL50" s="110" t="s">
        <v>476</v>
      </c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62"/>
      <c r="BA50" s="27"/>
      <c r="BB50" s="105" t="s">
        <v>295</v>
      </c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38"/>
      <c r="BT50" s="38"/>
      <c r="BU50" s="38"/>
      <c r="BV50" s="38"/>
      <c r="BW50" s="39"/>
      <c r="BX50" s="105">
        <v>-8145.77</v>
      </c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7"/>
      <c r="CN50" s="108">
        <f t="shared" si="1"/>
        <v>8145.77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9"/>
    </row>
    <row r="51" spans="1:107" ht="22.5" customHeight="1">
      <c r="A51" s="113" t="s">
        <v>474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115" t="s">
        <v>144</v>
      </c>
      <c r="AG51" s="111"/>
      <c r="AH51" s="111"/>
      <c r="AI51" s="111"/>
      <c r="AJ51" s="112"/>
      <c r="AK51" s="28"/>
      <c r="AL51" s="110" t="s">
        <v>597</v>
      </c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62"/>
      <c r="BA51" s="27"/>
      <c r="BB51" s="105" t="s">
        <v>295</v>
      </c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38"/>
      <c r="BT51" s="38"/>
      <c r="BU51" s="38"/>
      <c r="BV51" s="38"/>
      <c r="BW51" s="39"/>
      <c r="BX51" s="105">
        <v>-105.77</v>
      </c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7"/>
      <c r="CN51" s="108">
        <f>-BX51</f>
        <v>105.77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9"/>
    </row>
    <row r="52" spans="1:107" ht="24" customHeight="1">
      <c r="A52" s="163" t="s">
        <v>116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4"/>
      <c r="AF52" s="137" t="s">
        <v>144</v>
      </c>
      <c r="AG52" s="124"/>
      <c r="AH52" s="124"/>
      <c r="AI52" s="124"/>
      <c r="AJ52" s="128"/>
      <c r="AK52" s="29"/>
      <c r="AL52" s="123" t="s">
        <v>573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91"/>
      <c r="BA52" s="57"/>
      <c r="BB52" s="132" t="s">
        <v>295</v>
      </c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56"/>
      <c r="BT52" s="56"/>
      <c r="BU52" s="56"/>
      <c r="BV52" s="56"/>
      <c r="BW52" s="90"/>
      <c r="BX52" s="132">
        <f>BX53+BX54</f>
        <v>26649.76</v>
      </c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4"/>
      <c r="CN52" s="118">
        <f t="shared" si="1"/>
        <v>-26649.76</v>
      </c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75"/>
    </row>
    <row r="53" spans="1:107" ht="24" customHeight="1">
      <c r="A53" s="113" t="s">
        <v>116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4"/>
      <c r="AF53" s="115" t="s">
        <v>144</v>
      </c>
      <c r="AG53" s="111"/>
      <c r="AH53" s="111"/>
      <c r="AI53" s="111"/>
      <c r="AJ53" s="112"/>
      <c r="AK53" s="28"/>
      <c r="AL53" s="110" t="s">
        <v>574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62"/>
      <c r="BA53" s="27"/>
      <c r="BB53" s="105" t="s">
        <v>295</v>
      </c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38"/>
      <c r="BT53" s="38"/>
      <c r="BU53" s="38"/>
      <c r="BV53" s="38"/>
      <c r="BW53" s="39"/>
      <c r="BX53" s="105">
        <v>26631.96</v>
      </c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7"/>
      <c r="CN53" s="108">
        <f t="shared" si="1"/>
        <v>-26631.96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9"/>
    </row>
    <row r="54" spans="1:107" ht="24" customHeight="1">
      <c r="A54" s="113" t="s">
        <v>116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4"/>
      <c r="AF54" s="115" t="s">
        <v>144</v>
      </c>
      <c r="AG54" s="111"/>
      <c r="AH54" s="111"/>
      <c r="AI54" s="111"/>
      <c r="AJ54" s="112"/>
      <c r="AK54" s="28"/>
      <c r="AL54" s="110" t="s">
        <v>598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62"/>
      <c r="BA54" s="27"/>
      <c r="BB54" s="105" t="s">
        <v>295</v>
      </c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38"/>
      <c r="BT54" s="38"/>
      <c r="BU54" s="38"/>
      <c r="BV54" s="38"/>
      <c r="BW54" s="39"/>
      <c r="BX54" s="105">
        <v>17.8</v>
      </c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7"/>
      <c r="CN54" s="108">
        <f>-BX54</f>
        <v>-17.8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9"/>
    </row>
    <row r="55" spans="1:107" ht="14.25" customHeight="1">
      <c r="A55" s="171" t="s">
        <v>154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2"/>
      <c r="AF55" s="179" t="s">
        <v>144</v>
      </c>
      <c r="AG55" s="130"/>
      <c r="AH55" s="130"/>
      <c r="AI55" s="130"/>
      <c r="AJ55" s="131"/>
      <c r="AK55" s="34"/>
      <c r="AL55" s="129" t="s">
        <v>444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64"/>
      <c r="BA55" s="33"/>
      <c r="BB55" s="120">
        <f>BB56</f>
        <v>488700</v>
      </c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41"/>
      <c r="BT55" s="41"/>
      <c r="BU55" s="41"/>
      <c r="BV55" s="41"/>
      <c r="BW55" s="37"/>
      <c r="BX55" s="120">
        <f>BX60+BX56</f>
        <v>466078.97000000003</v>
      </c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44"/>
      <c r="CN55" s="120">
        <f>BB55-BX55</f>
        <v>22621.02999999997</v>
      </c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2"/>
    </row>
    <row r="56" spans="1:107" ht="15" customHeight="1">
      <c r="A56" s="171" t="s">
        <v>154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2"/>
      <c r="AF56" s="179" t="s">
        <v>144</v>
      </c>
      <c r="AG56" s="130"/>
      <c r="AH56" s="130"/>
      <c r="AI56" s="130"/>
      <c r="AJ56" s="131"/>
      <c r="AK56" s="34"/>
      <c r="AL56" s="129" t="s">
        <v>400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1"/>
      <c r="BB56" s="120">
        <v>488700</v>
      </c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44"/>
      <c r="BX56" s="120">
        <f>BX57+BX58</f>
        <v>467419.45</v>
      </c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44"/>
      <c r="CN56" s="116">
        <f>BB56-BX56</f>
        <v>21280.54999999999</v>
      </c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73"/>
    </row>
    <row r="57" spans="1:107" ht="13.5" customHeight="1">
      <c r="A57" s="169" t="s">
        <v>154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70"/>
      <c r="AF57" s="115" t="s">
        <v>144</v>
      </c>
      <c r="AG57" s="111"/>
      <c r="AH57" s="111"/>
      <c r="AI57" s="111"/>
      <c r="AJ57" s="112"/>
      <c r="AK57" s="28"/>
      <c r="AL57" s="110" t="s">
        <v>399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2"/>
      <c r="BB57" s="105" t="s">
        <v>295</v>
      </c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7"/>
      <c r="BX57" s="105">
        <v>467235.18</v>
      </c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7"/>
      <c r="CN57" s="108">
        <f>-BX57</f>
        <v>-467235.18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9"/>
    </row>
    <row r="58" spans="1:107" ht="13.5" customHeight="1">
      <c r="A58" s="169" t="s">
        <v>154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70"/>
      <c r="AF58" s="115" t="s">
        <v>144</v>
      </c>
      <c r="AG58" s="111"/>
      <c r="AH58" s="111"/>
      <c r="AI58" s="111"/>
      <c r="AJ58" s="112"/>
      <c r="AK58" s="28"/>
      <c r="AL58" s="110" t="s">
        <v>398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2"/>
      <c r="BB58" s="105" t="s">
        <v>295</v>
      </c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7"/>
      <c r="BX58" s="105">
        <v>184.27</v>
      </c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7"/>
      <c r="CN58" s="108" t="s">
        <v>295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9"/>
    </row>
    <row r="59" spans="1:107" ht="15" customHeight="1">
      <c r="A59" s="169" t="s">
        <v>154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  <c r="AF59" s="115" t="s">
        <v>144</v>
      </c>
      <c r="AG59" s="111"/>
      <c r="AH59" s="111"/>
      <c r="AI59" s="111"/>
      <c r="AJ59" s="112"/>
      <c r="AK59" s="28"/>
      <c r="AL59" s="110" t="s">
        <v>397</v>
      </c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2"/>
      <c r="BB59" s="105" t="s">
        <v>295</v>
      </c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7"/>
      <c r="BX59" s="105" t="s">
        <v>295</v>
      </c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6"/>
      <c r="CN59" s="108" t="s">
        <v>295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9"/>
    </row>
    <row r="60" spans="1:107" ht="26.25" customHeight="1">
      <c r="A60" s="159" t="s">
        <v>401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60"/>
      <c r="AF60" s="179" t="s">
        <v>144</v>
      </c>
      <c r="AG60" s="130"/>
      <c r="AH60" s="130"/>
      <c r="AI60" s="130"/>
      <c r="AJ60" s="131"/>
      <c r="AK60" s="92"/>
      <c r="AL60" s="129" t="s">
        <v>402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93"/>
      <c r="BA60" s="94"/>
      <c r="BB60" s="120" t="s">
        <v>295</v>
      </c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41"/>
      <c r="BT60" s="41"/>
      <c r="BU60" s="41"/>
      <c r="BV60" s="41"/>
      <c r="BW60" s="37"/>
      <c r="BX60" s="120">
        <f>BX61+BX62</f>
        <v>-1340.48</v>
      </c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44"/>
      <c r="CN60" s="120">
        <f>-BX60</f>
        <v>1340.48</v>
      </c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2"/>
    </row>
    <row r="61" spans="1:107" ht="26.25" customHeight="1">
      <c r="A61" s="150" t="s">
        <v>401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1"/>
      <c r="AF61" s="115" t="s">
        <v>144</v>
      </c>
      <c r="AG61" s="111"/>
      <c r="AH61" s="111"/>
      <c r="AI61" s="111"/>
      <c r="AJ61" s="112"/>
      <c r="AK61" s="28"/>
      <c r="AL61" s="110" t="s">
        <v>403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62"/>
      <c r="BA61" s="27"/>
      <c r="BB61" s="105" t="s">
        <v>295</v>
      </c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38"/>
      <c r="BT61" s="38"/>
      <c r="BU61" s="38"/>
      <c r="BV61" s="38"/>
      <c r="BW61" s="39"/>
      <c r="BX61" s="105">
        <v>-1701.99</v>
      </c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7"/>
      <c r="CN61" s="105">
        <f>-BX61</f>
        <v>1701.99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38"/>
    </row>
    <row r="62" spans="1:107" ht="24" customHeight="1">
      <c r="A62" s="150" t="s">
        <v>401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1"/>
      <c r="AF62" s="115" t="s">
        <v>144</v>
      </c>
      <c r="AG62" s="111"/>
      <c r="AH62" s="111"/>
      <c r="AI62" s="111"/>
      <c r="AJ62" s="112"/>
      <c r="AK62" s="28"/>
      <c r="AL62" s="110" t="s">
        <v>404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62"/>
      <c r="BA62" s="27"/>
      <c r="BB62" s="105" t="s">
        <v>295</v>
      </c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38"/>
      <c r="BT62" s="38"/>
      <c r="BU62" s="38"/>
      <c r="BV62" s="38"/>
      <c r="BW62" s="39"/>
      <c r="BX62" s="105">
        <v>361.51</v>
      </c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7"/>
      <c r="CN62" s="105">
        <f>-BX62</f>
        <v>-361.51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38"/>
    </row>
    <row r="63" spans="1:107" ht="23.25" customHeight="1">
      <c r="A63" s="150" t="s">
        <v>401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1"/>
      <c r="AF63" s="115" t="s">
        <v>144</v>
      </c>
      <c r="AG63" s="111"/>
      <c r="AH63" s="111"/>
      <c r="AI63" s="111"/>
      <c r="AJ63" s="112"/>
      <c r="AK63" s="28"/>
      <c r="AL63" s="110" t="s">
        <v>405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62"/>
      <c r="BA63" s="27"/>
      <c r="BB63" s="105" t="s">
        <v>295</v>
      </c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38"/>
      <c r="BT63" s="38"/>
      <c r="BU63" s="38"/>
      <c r="BV63" s="38"/>
      <c r="BW63" s="39"/>
      <c r="BX63" s="105" t="s">
        <v>295</v>
      </c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7"/>
      <c r="CN63" s="105" t="s">
        <v>295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38"/>
    </row>
    <row r="64" spans="1:107" ht="23.25" customHeight="1" hidden="1">
      <c r="A64" s="150" t="s">
        <v>401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1"/>
      <c r="AF64" s="115" t="s">
        <v>144</v>
      </c>
      <c r="AG64" s="111"/>
      <c r="AH64" s="111"/>
      <c r="AI64" s="111"/>
      <c r="AJ64" s="112"/>
      <c r="AK64" s="28"/>
      <c r="AL64" s="110" t="s">
        <v>482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62"/>
      <c r="BA64" s="27"/>
      <c r="BB64" s="105" t="s">
        <v>295</v>
      </c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38"/>
      <c r="BT64" s="38"/>
      <c r="BU64" s="38"/>
      <c r="BV64" s="38"/>
      <c r="BW64" s="39"/>
      <c r="BX64" s="105" t="s">
        <v>295</v>
      </c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7"/>
      <c r="CN64" s="105" t="s">
        <v>295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38"/>
    </row>
    <row r="65" spans="1:107" ht="12.75" customHeight="1">
      <c r="A65" s="256" t="s">
        <v>155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7"/>
      <c r="AF65" s="215" t="s">
        <v>144</v>
      </c>
      <c r="AG65" s="187"/>
      <c r="AH65" s="187"/>
      <c r="AI65" s="187"/>
      <c r="AJ65" s="187"/>
      <c r="AK65" s="187"/>
      <c r="AL65" s="125" t="s">
        <v>182</v>
      </c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117">
        <f>BB66+BB72</f>
        <v>5727700</v>
      </c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>
        <f>BX66+BX72</f>
        <v>785351.19</v>
      </c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>
        <f>BB65-BX65</f>
        <v>4942348.8100000005</v>
      </c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221"/>
    </row>
    <row r="66" spans="1:107" ht="15.75" customHeight="1">
      <c r="A66" s="171" t="s">
        <v>282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2"/>
      <c r="AF66" s="180" t="s">
        <v>144</v>
      </c>
      <c r="AG66" s="181"/>
      <c r="AH66" s="181"/>
      <c r="AI66" s="181"/>
      <c r="AJ66" s="181"/>
      <c r="AK66" s="181"/>
      <c r="AL66" s="129" t="s">
        <v>331</v>
      </c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1"/>
      <c r="BB66" s="116">
        <f>BB67</f>
        <v>96000</v>
      </c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>
        <f>BX67</f>
        <v>175.05</v>
      </c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>
        <f>BB66-BX66</f>
        <v>95824.95</v>
      </c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73"/>
    </row>
    <row r="67" spans="1:107" ht="36.75" customHeight="1">
      <c r="A67" s="277" t="s">
        <v>298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  <c r="AF67" s="180" t="s">
        <v>144</v>
      </c>
      <c r="AG67" s="181"/>
      <c r="AH67" s="181"/>
      <c r="AI67" s="181"/>
      <c r="AJ67" s="181"/>
      <c r="AK67" s="181"/>
      <c r="AL67" s="129" t="s">
        <v>188</v>
      </c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1"/>
      <c r="BB67" s="116">
        <v>96000</v>
      </c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>
        <f>BX68+BX69</f>
        <v>175.05</v>
      </c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>
        <f>BB67-BX67</f>
        <v>95824.95</v>
      </c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73"/>
    </row>
    <row r="68" spans="1:107" ht="26.25" customHeight="1">
      <c r="A68" s="146" t="s">
        <v>298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7"/>
      <c r="AF68" s="182" t="s">
        <v>144</v>
      </c>
      <c r="AG68" s="119"/>
      <c r="AH68" s="119"/>
      <c r="AI68" s="119"/>
      <c r="AJ68" s="119"/>
      <c r="AK68" s="119"/>
      <c r="AL68" s="110" t="s">
        <v>169</v>
      </c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2"/>
      <c r="BB68" s="108" t="s">
        <v>295</v>
      </c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>
        <v>98.05</v>
      </c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>
        <f>-BX68</f>
        <v>-98.05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9"/>
    </row>
    <row r="69" spans="1:107" ht="25.5" customHeight="1">
      <c r="A69" s="146" t="s">
        <v>299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7"/>
      <c r="AF69" s="115" t="s">
        <v>144</v>
      </c>
      <c r="AG69" s="111"/>
      <c r="AH69" s="111"/>
      <c r="AI69" s="111"/>
      <c r="AJ69" s="112"/>
      <c r="AK69" s="28"/>
      <c r="AL69" s="110" t="s">
        <v>170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2"/>
      <c r="BB69" s="105" t="s">
        <v>295</v>
      </c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7"/>
      <c r="BX69" s="105">
        <v>77</v>
      </c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7"/>
      <c r="CN69" s="108">
        <f>-BX69</f>
        <v>-77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9"/>
    </row>
    <row r="70" spans="1:107" ht="24.75" customHeight="1" hidden="1">
      <c r="A70" s="146" t="s">
        <v>283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7"/>
      <c r="AF70" s="115" t="s">
        <v>177</v>
      </c>
      <c r="AG70" s="111"/>
      <c r="AH70" s="111"/>
      <c r="AI70" s="111"/>
      <c r="AJ70" s="112"/>
      <c r="AK70" s="28"/>
      <c r="AL70" s="110" t="s">
        <v>171</v>
      </c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2"/>
      <c r="BB70" s="105" t="s">
        <v>263</v>
      </c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7"/>
      <c r="BX70" s="105" t="s">
        <v>263</v>
      </c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38"/>
      <c r="CJ70" s="38"/>
      <c r="CK70" s="38"/>
      <c r="CL70" s="38"/>
      <c r="CM70" s="39"/>
      <c r="CN70" s="108" t="s">
        <v>263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9"/>
    </row>
    <row r="71" spans="1:107" ht="11.25" hidden="1">
      <c r="A71" s="259" t="s">
        <v>202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60"/>
      <c r="AF71" s="115" t="s">
        <v>185</v>
      </c>
      <c r="AG71" s="111"/>
      <c r="AH71" s="111"/>
      <c r="AI71" s="111"/>
      <c r="AJ71" s="112"/>
      <c r="AK71" s="28"/>
      <c r="AL71" s="110" t="s">
        <v>203</v>
      </c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2"/>
      <c r="BB71" s="105" t="s">
        <v>263</v>
      </c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7"/>
      <c r="BX71" s="105" t="s">
        <v>263</v>
      </c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7"/>
      <c r="CN71" s="108" t="s">
        <v>263</v>
      </c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9"/>
    </row>
    <row r="72" spans="1:107" ht="14.25" customHeight="1">
      <c r="A72" s="171" t="s">
        <v>150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2"/>
      <c r="AF72" s="180" t="s">
        <v>144</v>
      </c>
      <c r="AG72" s="181"/>
      <c r="AH72" s="181"/>
      <c r="AI72" s="181"/>
      <c r="AJ72" s="181"/>
      <c r="AK72" s="181"/>
      <c r="AL72" s="129" t="s">
        <v>181</v>
      </c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1"/>
      <c r="BB72" s="116">
        <f>BB73+BB79</f>
        <v>5631700</v>
      </c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>
        <f>BX73+BX79</f>
        <v>785176.1399999999</v>
      </c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>
        <f>BB72-BX72</f>
        <v>4846523.86</v>
      </c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73"/>
    </row>
    <row r="73" spans="1:107" ht="35.25" customHeight="1">
      <c r="A73" s="219" t="s">
        <v>325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20"/>
      <c r="AF73" s="179" t="s">
        <v>144</v>
      </c>
      <c r="AG73" s="130"/>
      <c r="AH73" s="130"/>
      <c r="AI73" s="130"/>
      <c r="AJ73" s="131"/>
      <c r="AK73" s="34"/>
      <c r="AL73" s="129" t="s">
        <v>191</v>
      </c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1"/>
      <c r="BB73" s="116">
        <f>BB74</f>
        <v>5471500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>
        <f>BX74</f>
        <v>665973.0599999999</v>
      </c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>
        <f>BB73-BX73</f>
        <v>4805526.94</v>
      </c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73"/>
    </row>
    <row r="74" spans="1:107" ht="47.25" customHeight="1">
      <c r="A74" s="219" t="s">
        <v>326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20"/>
      <c r="AF74" s="180" t="s">
        <v>144</v>
      </c>
      <c r="AG74" s="181"/>
      <c r="AH74" s="181"/>
      <c r="AI74" s="181"/>
      <c r="AJ74" s="181"/>
      <c r="AK74" s="181"/>
      <c r="AL74" s="129" t="s">
        <v>187</v>
      </c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1"/>
      <c r="BB74" s="116">
        <v>5471500</v>
      </c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>
        <f>BX75+BX76+BX78</f>
        <v>665973.0599999999</v>
      </c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>
        <f>BB74-BX74</f>
        <v>4805526.94</v>
      </c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73"/>
    </row>
    <row r="75" spans="1:107" ht="47.25" customHeight="1">
      <c r="A75" s="113" t="s">
        <v>326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  <c r="AF75" s="182" t="s">
        <v>144</v>
      </c>
      <c r="AG75" s="119"/>
      <c r="AH75" s="119"/>
      <c r="AI75" s="119"/>
      <c r="AJ75" s="119"/>
      <c r="AK75" s="119"/>
      <c r="AL75" s="110" t="s">
        <v>172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2"/>
      <c r="BB75" s="108" t="s">
        <v>295</v>
      </c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>
        <v>664899.23</v>
      </c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>
        <f>-BX75</f>
        <v>-664899.23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9"/>
    </row>
    <row r="76" spans="1:107" ht="45.75" customHeight="1">
      <c r="A76" s="113" t="s">
        <v>326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4"/>
      <c r="AF76" s="115" t="s">
        <v>144</v>
      </c>
      <c r="AG76" s="111"/>
      <c r="AH76" s="111"/>
      <c r="AI76" s="111"/>
      <c r="AJ76" s="112"/>
      <c r="AK76" s="28"/>
      <c r="AL76" s="110" t="s">
        <v>173</v>
      </c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2"/>
      <c r="BB76" s="105" t="s">
        <v>295</v>
      </c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7"/>
      <c r="BX76" s="105">
        <v>843.83</v>
      </c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7"/>
      <c r="CN76" s="108">
        <f>-BX76</f>
        <v>-843.83</v>
      </c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9"/>
    </row>
    <row r="77" spans="1:107" ht="47.25" customHeight="1">
      <c r="A77" s="113" t="s">
        <v>326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4"/>
      <c r="AF77" s="115" t="s">
        <v>144</v>
      </c>
      <c r="AG77" s="111"/>
      <c r="AH77" s="111"/>
      <c r="AI77" s="111"/>
      <c r="AJ77" s="112"/>
      <c r="AK77" s="28"/>
      <c r="AL77" s="110" t="s">
        <v>483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2"/>
      <c r="BB77" s="105" t="s">
        <v>295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7"/>
      <c r="BX77" s="105" t="s">
        <v>295</v>
      </c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7"/>
      <c r="CN77" s="108" t="s">
        <v>295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9"/>
    </row>
    <row r="78" spans="1:107" ht="47.25" customHeight="1">
      <c r="A78" s="113" t="s">
        <v>326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4"/>
      <c r="AF78" s="115" t="s">
        <v>144</v>
      </c>
      <c r="AG78" s="111"/>
      <c r="AH78" s="111"/>
      <c r="AI78" s="111"/>
      <c r="AJ78" s="112"/>
      <c r="AK78" s="28"/>
      <c r="AL78" s="110" t="s">
        <v>599</v>
      </c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2"/>
      <c r="BB78" s="105" t="s">
        <v>295</v>
      </c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7"/>
      <c r="BX78" s="105">
        <v>230</v>
      </c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7"/>
      <c r="CN78" s="108">
        <f>-BX78</f>
        <v>-230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9"/>
    </row>
    <row r="79" spans="1:107" ht="35.25" customHeight="1">
      <c r="A79" s="219" t="s">
        <v>328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20"/>
      <c r="AF79" s="216" t="s">
        <v>144</v>
      </c>
      <c r="AG79" s="217"/>
      <c r="AH79" s="217"/>
      <c r="AI79" s="217"/>
      <c r="AJ79" s="218"/>
      <c r="AK79" s="35"/>
      <c r="AL79" s="129" t="s">
        <v>194</v>
      </c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1"/>
      <c r="BB79" s="116">
        <f>BB80</f>
        <v>160200</v>
      </c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>
        <f>BX80</f>
        <v>119203.08</v>
      </c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>
        <f>BB79-BX79</f>
        <v>40996.92</v>
      </c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73"/>
    </row>
    <row r="80" spans="1:107" ht="48.75" customHeight="1">
      <c r="A80" s="219" t="s">
        <v>327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20"/>
      <c r="AF80" s="180" t="s">
        <v>144</v>
      </c>
      <c r="AG80" s="181"/>
      <c r="AH80" s="181"/>
      <c r="AI80" s="181"/>
      <c r="AJ80" s="181"/>
      <c r="AK80" s="181"/>
      <c r="AL80" s="129" t="s">
        <v>189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1"/>
      <c r="BB80" s="116">
        <v>160200</v>
      </c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>
        <f>BX81+BX82</f>
        <v>119203.08</v>
      </c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>
        <f>BB80-BX80</f>
        <v>40996.92</v>
      </c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73"/>
    </row>
    <row r="81" spans="1:107" ht="47.25" customHeight="1">
      <c r="A81" s="113" t="s">
        <v>327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4"/>
      <c r="AF81" s="182" t="s">
        <v>144</v>
      </c>
      <c r="AG81" s="119"/>
      <c r="AH81" s="119"/>
      <c r="AI81" s="119"/>
      <c r="AJ81" s="119"/>
      <c r="AK81" s="119"/>
      <c r="AL81" s="110" t="s">
        <v>174</v>
      </c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2"/>
      <c r="BB81" s="108" t="s">
        <v>295</v>
      </c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>
        <v>119612.6</v>
      </c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>
        <f>-BX81</f>
        <v>-119612.6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9"/>
    </row>
    <row r="82" spans="1:107" ht="45.75" customHeight="1">
      <c r="A82" s="113" t="s">
        <v>327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115" t="s">
        <v>144</v>
      </c>
      <c r="AG82" s="111"/>
      <c r="AH82" s="111"/>
      <c r="AI82" s="111"/>
      <c r="AJ82" s="112"/>
      <c r="AK82" s="28"/>
      <c r="AL82" s="110" t="s">
        <v>175</v>
      </c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2"/>
      <c r="BB82" s="105" t="s">
        <v>295</v>
      </c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7"/>
      <c r="BX82" s="105">
        <v>-409.52</v>
      </c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7"/>
      <c r="CN82" s="108">
        <f>-BX82</f>
        <v>409.52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9"/>
    </row>
    <row r="83" spans="1:107" ht="45.75" customHeight="1">
      <c r="A83" s="113" t="s">
        <v>327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4"/>
      <c r="AF83" s="115" t="s">
        <v>144</v>
      </c>
      <c r="AG83" s="111"/>
      <c r="AH83" s="111"/>
      <c r="AI83" s="111"/>
      <c r="AJ83" s="112"/>
      <c r="AK83" s="28"/>
      <c r="AL83" s="110" t="s">
        <v>176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27"/>
      <c r="BB83" s="105" t="s">
        <v>295</v>
      </c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05" t="s">
        <v>295</v>
      </c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7"/>
      <c r="CN83" s="108" t="s">
        <v>295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9"/>
    </row>
    <row r="84" spans="1:107" ht="11.25" customHeight="1">
      <c r="A84" s="157" t="s">
        <v>300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8"/>
      <c r="AF84" s="215" t="s">
        <v>144</v>
      </c>
      <c r="AG84" s="187"/>
      <c r="AH84" s="187"/>
      <c r="AI84" s="187"/>
      <c r="AJ84" s="187"/>
      <c r="AK84" s="187"/>
      <c r="AL84" s="125" t="s">
        <v>239</v>
      </c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7"/>
      <c r="BB84" s="117">
        <f>BB85</f>
        <v>68300</v>
      </c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>
        <f>BX85</f>
        <v>6900</v>
      </c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>
        <f>CN85</f>
        <v>61400</v>
      </c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221"/>
    </row>
    <row r="85" spans="1:107" s="25" customFormat="1" ht="34.5" customHeight="1">
      <c r="A85" s="148" t="s">
        <v>301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9"/>
      <c r="AF85" s="179" t="s">
        <v>144</v>
      </c>
      <c r="AG85" s="130"/>
      <c r="AH85" s="130"/>
      <c r="AI85" s="130"/>
      <c r="AJ85" s="131"/>
      <c r="AK85" s="34"/>
      <c r="AL85" s="129" t="s">
        <v>204</v>
      </c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1"/>
      <c r="BB85" s="116">
        <f>BB86</f>
        <v>68300</v>
      </c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>
        <f>BX86</f>
        <v>6900</v>
      </c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>
        <f>CN86</f>
        <v>61400</v>
      </c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73"/>
    </row>
    <row r="86" spans="1:107" s="25" customFormat="1" ht="48.75" customHeight="1">
      <c r="A86" s="146" t="s">
        <v>302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7"/>
      <c r="AF86" s="182" t="s">
        <v>144</v>
      </c>
      <c r="AG86" s="119"/>
      <c r="AH86" s="119"/>
      <c r="AI86" s="119"/>
      <c r="AJ86" s="119"/>
      <c r="AK86" s="119"/>
      <c r="AL86" s="110" t="s">
        <v>205</v>
      </c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2"/>
      <c r="BB86" s="108">
        <f>BB87</f>
        <v>68300</v>
      </c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>
        <f>BX87</f>
        <v>6900</v>
      </c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>
        <f>CN87</f>
        <v>61400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9"/>
    </row>
    <row r="87" spans="1:107" s="25" customFormat="1" ht="47.25" customHeight="1">
      <c r="A87" s="146" t="s">
        <v>302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7"/>
      <c r="AF87" s="182" t="s">
        <v>144</v>
      </c>
      <c r="AG87" s="119"/>
      <c r="AH87" s="119"/>
      <c r="AI87" s="119"/>
      <c r="AJ87" s="119"/>
      <c r="AK87" s="119"/>
      <c r="AL87" s="110" t="s">
        <v>243</v>
      </c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2"/>
      <c r="BB87" s="108">
        <v>68300</v>
      </c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>
        <v>6900</v>
      </c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>
        <f>BB87-BX87</f>
        <v>61400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9"/>
    </row>
    <row r="88" spans="1:107" s="25" customFormat="1" ht="27.75" customHeight="1" hidden="1">
      <c r="A88" s="157" t="s">
        <v>303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8"/>
      <c r="AF88" s="152" t="s">
        <v>144</v>
      </c>
      <c r="AG88" s="126"/>
      <c r="AH88" s="126"/>
      <c r="AI88" s="126"/>
      <c r="AJ88" s="127"/>
      <c r="AK88" s="30"/>
      <c r="AL88" s="125" t="s">
        <v>305</v>
      </c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63"/>
      <c r="BA88" s="53"/>
      <c r="BB88" s="176" t="s">
        <v>295</v>
      </c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6">
        <f>BX90</f>
        <v>-124.7</v>
      </c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8"/>
      <c r="CN88" s="176">
        <f aca="true" t="shared" si="2" ref="CN88:CN93">-BX88</f>
        <v>124.7</v>
      </c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222"/>
    </row>
    <row r="89" spans="1:107" s="25" customFormat="1" ht="24.75" customHeight="1">
      <c r="A89" s="157" t="s">
        <v>303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8"/>
      <c r="AF89" s="152" t="s">
        <v>144</v>
      </c>
      <c r="AG89" s="126"/>
      <c r="AH89" s="126"/>
      <c r="AI89" s="126"/>
      <c r="AJ89" s="127"/>
      <c r="AK89" s="30"/>
      <c r="AL89" s="125" t="s">
        <v>305</v>
      </c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63"/>
      <c r="BA89" s="53"/>
      <c r="BB89" s="176" t="s">
        <v>295</v>
      </c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69"/>
      <c r="BT89" s="69"/>
      <c r="BU89" s="69"/>
      <c r="BV89" s="69"/>
      <c r="BW89" s="69"/>
      <c r="BX89" s="176">
        <f>BX90</f>
        <v>-124.7</v>
      </c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8"/>
      <c r="CN89" s="176">
        <v>124.7</v>
      </c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222"/>
    </row>
    <row r="90" spans="1:107" s="25" customFormat="1" ht="15" customHeight="1">
      <c r="A90" s="148" t="s">
        <v>276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9"/>
      <c r="AF90" s="179" t="s">
        <v>144</v>
      </c>
      <c r="AG90" s="130"/>
      <c r="AH90" s="130"/>
      <c r="AI90" s="130"/>
      <c r="AJ90" s="131"/>
      <c r="AK90" s="34"/>
      <c r="AL90" s="129" t="s">
        <v>306</v>
      </c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64"/>
      <c r="BA90" s="33"/>
      <c r="BB90" s="120" t="s">
        <v>295</v>
      </c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0">
        <f>BX91</f>
        <v>-124.7</v>
      </c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44"/>
      <c r="CN90" s="120">
        <f t="shared" si="2"/>
        <v>124.7</v>
      </c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2"/>
    </row>
    <row r="91" spans="1:107" s="25" customFormat="1" ht="14.25" customHeight="1">
      <c r="A91" s="146" t="s">
        <v>304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7"/>
      <c r="AF91" s="115" t="s">
        <v>144</v>
      </c>
      <c r="AG91" s="111"/>
      <c r="AH91" s="111"/>
      <c r="AI91" s="111"/>
      <c r="AJ91" s="112"/>
      <c r="AK91" s="28"/>
      <c r="AL91" s="110" t="s">
        <v>293</v>
      </c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62"/>
      <c r="BA91" s="27"/>
      <c r="BB91" s="105" t="s">
        <v>295</v>
      </c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5">
        <f>BX92</f>
        <v>-124.7</v>
      </c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7"/>
      <c r="CN91" s="105">
        <f t="shared" si="2"/>
        <v>124.7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38"/>
    </row>
    <row r="92" spans="1:107" s="25" customFormat="1" ht="25.5" customHeight="1">
      <c r="A92" s="146" t="s">
        <v>350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7"/>
      <c r="AF92" s="115" t="s">
        <v>144</v>
      </c>
      <c r="AG92" s="111"/>
      <c r="AH92" s="111"/>
      <c r="AI92" s="111"/>
      <c r="AJ92" s="112"/>
      <c r="AK92" s="28"/>
      <c r="AL92" s="110" t="s">
        <v>349</v>
      </c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62"/>
      <c r="BA92" s="27"/>
      <c r="BB92" s="105" t="s">
        <v>295</v>
      </c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38"/>
      <c r="BT92" s="38"/>
      <c r="BU92" s="38"/>
      <c r="BV92" s="38"/>
      <c r="BW92" s="38"/>
      <c r="BX92" s="105">
        <f>BX93</f>
        <v>-124.7</v>
      </c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7"/>
      <c r="CN92" s="105">
        <f t="shared" si="2"/>
        <v>124.7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38"/>
    </row>
    <row r="93" spans="1:107" s="25" customFormat="1" ht="24.75" customHeight="1">
      <c r="A93" s="146" t="s">
        <v>350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7"/>
      <c r="AF93" s="115" t="s">
        <v>144</v>
      </c>
      <c r="AG93" s="111"/>
      <c r="AH93" s="111"/>
      <c r="AI93" s="111"/>
      <c r="AJ93" s="112"/>
      <c r="AK93" s="28"/>
      <c r="AL93" s="110" t="s">
        <v>576</v>
      </c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62"/>
      <c r="BA93" s="27"/>
      <c r="BB93" s="105" t="s">
        <v>295</v>
      </c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38"/>
      <c r="BT93" s="38"/>
      <c r="BU93" s="38"/>
      <c r="BV93" s="38"/>
      <c r="BW93" s="38"/>
      <c r="BX93" s="105">
        <v>-124.7</v>
      </c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7"/>
      <c r="CN93" s="105">
        <f t="shared" si="2"/>
        <v>124.7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38"/>
    </row>
    <row r="94" spans="1:107" s="25" customFormat="1" ht="24.75" customHeight="1" hidden="1">
      <c r="A94" s="146" t="s">
        <v>350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7"/>
      <c r="AF94" s="115" t="s">
        <v>144</v>
      </c>
      <c r="AG94" s="111"/>
      <c r="AH94" s="111"/>
      <c r="AI94" s="111"/>
      <c r="AJ94" s="112"/>
      <c r="AK94" s="28"/>
      <c r="AL94" s="110" t="s">
        <v>294</v>
      </c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62"/>
      <c r="BA94" s="27"/>
      <c r="BB94" s="105" t="s">
        <v>295</v>
      </c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38"/>
      <c r="BT94" s="38"/>
      <c r="BU94" s="38"/>
      <c r="BV94" s="38"/>
      <c r="BW94" s="38"/>
      <c r="BX94" s="105">
        <v>0</v>
      </c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7"/>
      <c r="CN94" s="105">
        <f>-BX94</f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38"/>
    </row>
    <row r="95" spans="1:107" s="25" customFormat="1" ht="24" customHeight="1">
      <c r="A95" s="146" t="s">
        <v>350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7"/>
      <c r="AF95" s="115" t="s">
        <v>144</v>
      </c>
      <c r="AG95" s="111"/>
      <c r="AH95" s="111"/>
      <c r="AI95" s="111"/>
      <c r="AJ95" s="112"/>
      <c r="AK95" s="28"/>
      <c r="AL95" s="110" t="s">
        <v>577</v>
      </c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62"/>
      <c r="BA95" s="27"/>
      <c r="BB95" s="105" t="s">
        <v>295</v>
      </c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38"/>
      <c r="BT95" s="38"/>
      <c r="BU95" s="38"/>
      <c r="BV95" s="38"/>
      <c r="BW95" s="38"/>
      <c r="BX95" s="105">
        <v>-124.7</v>
      </c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7"/>
      <c r="CN95" s="105">
        <f>-BX95</f>
        <v>124.7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38"/>
    </row>
    <row r="96" spans="1:107" ht="24" customHeight="1">
      <c r="A96" s="157" t="s">
        <v>307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8"/>
      <c r="AF96" s="152" t="s">
        <v>144</v>
      </c>
      <c r="AG96" s="126"/>
      <c r="AH96" s="126"/>
      <c r="AI96" s="126"/>
      <c r="AJ96" s="127"/>
      <c r="AK96" s="30"/>
      <c r="AL96" s="125" t="s">
        <v>206</v>
      </c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7"/>
      <c r="BB96" s="117">
        <f>BB97+BB102</f>
        <v>126800</v>
      </c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74">
        <f>BX97+BX102</f>
        <v>72245.10999999999</v>
      </c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17"/>
      <c r="CJ96" s="117"/>
      <c r="CK96" s="117"/>
      <c r="CL96" s="117"/>
      <c r="CM96" s="117"/>
      <c r="CN96" s="117">
        <f aca="true" t="shared" si="3" ref="CN96:CN104">BB96-BX96</f>
        <v>54554.890000000014</v>
      </c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221"/>
    </row>
    <row r="97" spans="1:132" ht="56.25" customHeight="1">
      <c r="A97" s="153" t="s">
        <v>447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4"/>
      <c r="AF97" s="180" t="s">
        <v>144</v>
      </c>
      <c r="AG97" s="181"/>
      <c r="AH97" s="181"/>
      <c r="AI97" s="181"/>
      <c r="AJ97" s="181"/>
      <c r="AK97" s="181"/>
      <c r="AL97" s="129" t="s">
        <v>455</v>
      </c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1"/>
      <c r="BB97" s="116">
        <f>BB98+BB100</f>
        <v>96300</v>
      </c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>
        <f>BX98+BX100</f>
        <v>41787.509999999995</v>
      </c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>
        <f t="shared" si="3"/>
        <v>54512.490000000005</v>
      </c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73"/>
      <c r="EB97" s="26"/>
    </row>
    <row r="98" spans="1:130" ht="49.5" customHeight="1">
      <c r="A98" s="155" t="s">
        <v>284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6"/>
      <c r="AF98" s="216" t="s">
        <v>144</v>
      </c>
      <c r="AG98" s="217"/>
      <c r="AH98" s="217"/>
      <c r="AI98" s="217"/>
      <c r="AJ98" s="218"/>
      <c r="AK98" s="34"/>
      <c r="AL98" s="272" t="s">
        <v>207</v>
      </c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8"/>
      <c r="BB98" s="225">
        <f>BB99</f>
        <v>82500</v>
      </c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>
        <f>BX99</f>
        <v>26139.35</v>
      </c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>
        <f t="shared" si="3"/>
        <v>56360.65</v>
      </c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6"/>
      <c r="DZ98" s="1">
        <v>95600</v>
      </c>
    </row>
    <row r="99" spans="1:120" ht="48" customHeight="1">
      <c r="A99" s="275" t="s">
        <v>308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6"/>
      <c r="AF99" s="182" t="s">
        <v>144</v>
      </c>
      <c r="AG99" s="119"/>
      <c r="AH99" s="119"/>
      <c r="AI99" s="119"/>
      <c r="AJ99" s="119"/>
      <c r="AK99" s="119"/>
      <c r="AL99" s="110" t="s">
        <v>113</v>
      </c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2"/>
      <c r="BB99" s="108">
        <v>82500</v>
      </c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>
        <v>26139.35</v>
      </c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>
        <f t="shared" si="3"/>
        <v>56360.65</v>
      </c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9"/>
      <c r="DP99" s="21"/>
    </row>
    <row r="100" spans="1:120" ht="62.25" customHeight="1">
      <c r="A100" s="273" t="s">
        <v>446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4"/>
      <c r="AF100" s="179" t="s">
        <v>144</v>
      </c>
      <c r="AG100" s="130"/>
      <c r="AH100" s="130"/>
      <c r="AI100" s="130"/>
      <c r="AJ100" s="131"/>
      <c r="AK100" s="34"/>
      <c r="AL100" s="129" t="s">
        <v>208</v>
      </c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1"/>
      <c r="BB100" s="116">
        <f>BB101</f>
        <v>13800</v>
      </c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>
        <f>BX101</f>
        <v>15648.16</v>
      </c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>
        <f t="shared" si="3"/>
        <v>-1848.1599999999999</v>
      </c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73"/>
      <c r="DP100" s="21"/>
    </row>
    <row r="101" spans="1:120" ht="35.25" customHeight="1">
      <c r="A101" s="146" t="s">
        <v>115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7"/>
      <c r="AF101" s="115" t="s">
        <v>144</v>
      </c>
      <c r="AG101" s="111"/>
      <c r="AH101" s="111"/>
      <c r="AI101" s="111"/>
      <c r="AJ101" s="112"/>
      <c r="AK101" s="28"/>
      <c r="AL101" s="110" t="s">
        <v>209</v>
      </c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08">
        <v>13800</v>
      </c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>
        <v>15648.16</v>
      </c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223">
        <f t="shared" si="3"/>
        <v>-1848.1599999999999</v>
      </c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4"/>
      <c r="DP101" s="21"/>
    </row>
    <row r="102" spans="1:120" ht="18.75" customHeight="1">
      <c r="A102" s="157" t="s">
        <v>376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8"/>
      <c r="AF102" s="152" t="s">
        <v>144</v>
      </c>
      <c r="AG102" s="126"/>
      <c r="AH102" s="126"/>
      <c r="AI102" s="126"/>
      <c r="AJ102" s="127"/>
      <c r="AK102" s="30"/>
      <c r="AL102" s="125" t="s">
        <v>373</v>
      </c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63"/>
      <c r="BA102" s="53"/>
      <c r="BB102" s="176">
        <f>BB103</f>
        <v>30500</v>
      </c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69"/>
      <c r="BT102" s="69"/>
      <c r="BU102" s="69"/>
      <c r="BV102" s="69"/>
      <c r="BW102" s="69"/>
      <c r="BX102" s="176">
        <f>BX103</f>
        <v>30457.6</v>
      </c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8"/>
      <c r="CN102" s="177">
        <f t="shared" si="3"/>
        <v>42.400000000001455</v>
      </c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P102" s="21"/>
    </row>
    <row r="103" spans="1:120" ht="36" customHeight="1">
      <c r="A103" s="155" t="s">
        <v>377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6"/>
      <c r="AF103" s="216" t="s">
        <v>144</v>
      </c>
      <c r="AG103" s="217"/>
      <c r="AH103" s="217"/>
      <c r="AI103" s="217"/>
      <c r="AJ103" s="218"/>
      <c r="AK103" s="35"/>
      <c r="AL103" s="272" t="s">
        <v>374</v>
      </c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82"/>
      <c r="BA103" s="83"/>
      <c r="BB103" s="227">
        <f>BB104</f>
        <v>30500</v>
      </c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40"/>
      <c r="BT103" s="40"/>
      <c r="BU103" s="40"/>
      <c r="BV103" s="40"/>
      <c r="BW103" s="40"/>
      <c r="BX103" s="227">
        <f aca="true" t="shared" si="4" ref="BX103:BX108">BX104</f>
        <v>30457.6</v>
      </c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9"/>
      <c r="CN103" s="228">
        <f t="shared" si="3"/>
        <v>42.400000000001455</v>
      </c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P103" s="21"/>
    </row>
    <row r="104" spans="1:120" ht="36" customHeight="1">
      <c r="A104" s="146" t="s">
        <v>378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7"/>
      <c r="AF104" s="115" t="s">
        <v>144</v>
      </c>
      <c r="AG104" s="111"/>
      <c r="AH104" s="111"/>
      <c r="AI104" s="111"/>
      <c r="AJ104" s="112"/>
      <c r="AK104" s="28"/>
      <c r="AL104" s="110" t="s">
        <v>375</v>
      </c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62"/>
      <c r="BA104" s="27"/>
      <c r="BB104" s="105">
        <v>30500</v>
      </c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38"/>
      <c r="BT104" s="38"/>
      <c r="BU104" s="38"/>
      <c r="BV104" s="38"/>
      <c r="BW104" s="38"/>
      <c r="BX104" s="105">
        <v>30457.6</v>
      </c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7"/>
      <c r="CN104" s="106">
        <f t="shared" si="3"/>
        <v>42.400000000001455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P104" s="21"/>
    </row>
    <row r="105" spans="1:120" ht="16.5" customHeight="1">
      <c r="A105" s="157" t="s">
        <v>309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8"/>
      <c r="AF105" s="152" t="s">
        <v>144</v>
      </c>
      <c r="AG105" s="126"/>
      <c r="AH105" s="126"/>
      <c r="AI105" s="126"/>
      <c r="AJ105" s="127"/>
      <c r="AK105" s="30"/>
      <c r="AL105" s="125" t="s">
        <v>258</v>
      </c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53"/>
      <c r="BB105" s="176">
        <f>BB106</f>
        <v>96600</v>
      </c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230">
        <f t="shared" si="4"/>
        <v>96657.75</v>
      </c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1"/>
      <c r="CL105" s="231"/>
      <c r="CM105" s="232"/>
      <c r="CN105" s="176">
        <f>BB105</f>
        <v>96600</v>
      </c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8"/>
      <c r="DP105" s="21"/>
    </row>
    <row r="106" spans="1:120" ht="21.75" customHeight="1" hidden="1">
      <c r="A106" s="81"/>
      <c r="B106" s="148" t="s">
        <v>260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9"/>
      <c r="AF106" s="179" t="s">
        <v>249</v>
      </c>
      <c r="AG106" s="130"/>
      <c r="AH106" s="130"/>
      <c r="AI106" s="130"/>
      <c r="AJ106" s="131"/>
      <c r="AK106" s="34"/>
      <c r="AL106" s="129" t="s">
        <v>257</v>
      </c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33"/>
      <c r="BB106" s="120">
        <f>BB107</f>
        <v>96600</v>
      </c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236">
        <f t="shared" si="4"/>
        <v>96657.75</v>
      </c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74"/>
      <c r="CJ106" s="61"/>
      <c r="CK106" s="61"/>
      <c r="CL106" s="61"/>
      <c r="CM106" s="61"/>
      <c r="CN106" s="120">
        <f aca="true" t="shared" si="5" ref="CN106:CN112">BB106-BX106</f>
        <v>-57.75</v>
      </c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44"/>
      <c r="DP106" s="21"/>
    </row>
    <row r="107" spans="1:120" ht="34.5" customHeight="1">
      <c r="A107" s="148" t="s">
        <v>489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9"/>
      <c r="AF107" s="179" t="s">
        <v>144</v>
      </c>
      <c r="AG107" s="130"/>
      <c r="AH107" s="130"/>
      <c r="AI107" s="130"/>
      <c r="AJ107" s="131"/>
      <c r="AK107" s="34"/>
      <c r="AL107" s="129" t="s">
        <v>256</v>
      </c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33"/>
      <c r="BB107" s="120">
        <f>BB108</f>
        <v>96600</v>
      </c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233">
        <f t="shared" si="4"/>
        <v>96657.75</v>
      </c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5"/>
      <c r="CN107" s="120">
        <f>BB107</f>
        <v>96600</v>
      </c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44"/>
      <c r="DP107" s="21"/>
    </row>
    <row r="108" spans="1:120" ht="24" customHeight="1">
      <c r="A108" s="146" t="s">
        <v>285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7"/>
      <c r="AF108" s="115" t="s">
        <v>144</v>
      </c>
      <c r="AG108" s="111"/>
      <c r="AH108" s="111"/>
      <c r="AI108" s="111"/>
      <c r="AJ108" s="112"/>
      <c r="AK108" s="28"/>
      <c r="AL108" s="110" t="s">
        <v>259</v>
      </c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27"/>
      <c r="BB108" s="105">
        <f>BB109</f>
        <v>96600</v>
      </c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5">
        <f t="shared" si="4"/>
        <v>96657.75</v>
      </c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7"/>
      <c r="CN108" s="105">
        <f>BB108</f>
        <v>96600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7"/>
      <c r="DP108" s="21"/>
    </row>
    <row r="109" spans="1:120" ht="24.75" customHeight="1">
      <c r="A109" s="146" t="s">
        <v>286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7"/>
      <c r="AF109" s="115" t="s">
        <v>144</v>
      </c>
      <c r="AG109" s="111"/>
      <c r="AH109" s="111"/>
      <c r="AI109" s="111"/>
      <c r="AJ109" s="112"/>
      <c r="AK109" s="28"/>
      <c r="AL109" s="110" t="s">
        <v>114</v>
      </c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27"/>
      <c r="BB109" s="105">
        <v>96600</v>
      </c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5">
        <v>96657.75</v>
      </c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7"/>
      <c r="CN109" s="105">
        <f>BB109</f>
        <v>96600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7"/>
      <c r="DP109" s="21"/>
    </row>
    <row r="110" spans="1:120" ht="12" customHeight="1" hidden="1">
      <c r="A110" s="36"/>
      <c r="B110" s="157" t="s">
        <v>323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8"/>
      <c r="AF110" s="152" t="s">
        <v>144</v>
      </c>
      <c r="AG110" s="126"/>
      <c r="AH110" s="126"/>
      <c r="AI110" s="126"/>
      <c r="AJ110" s="127"/>
      <c r="AK110" s="30"/>
      <c r="AL110" s="125" t="s">
        <v>321</v>
      </c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63"/>
      <c r="BA110" s="53"/>
      <c r="BB110" s="176">
        <f>BB111</f>
        <v>0</v>
      </c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69"/>
      <c r="BT110" s="69"/>
      <c r="BU110" s="69"/>
      <c r="BV110" s="69"/>
      <c r="BW110" s="69"/>
      <c r="BX110" s="176">
        <f>BX111</f>
        <v>0</v>
      </c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73"/>
      <c r="CJ110" s="60"/>
      <c r="CK110" s="60"/>
      <c r="CL110" s="60"/>
      <c r="CM110" s="60"/>
      <c r="CN110" s="176">
        <f t="shared" si="5"/>
        <v>0</v>
      </c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8"/>
      <c r="DP110" s="21"/>
    </row>
    <row r="111" spans="1:120" ht="24.75" customHeight="1" hidden="1">
      <c r="A111" s="36"/>
      <c r="B111" s="148" t="s">
        <v>324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9"/>
      <c r="AF111" s="179" t="s">
        <v>144</v>
      </c>
      <c r="AG111" s="130"/>
      <c r="AH111" s="130"/>
      <c r="AI111" s="130"/>
      <c r="AJ111" s="131"/>
      <c r="AK111" s="34"/>
      <c r="AL111" s="129" t="s">
        <v>322</v>
      </c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64"/>
      <c r="BA111" s="33"/>
      <c r="BB111" s="120">
        <f>BB112</f>
        <v>0</v>
      </c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41"/>
      <c r="BT111" s="41"/>
      <c r="BU111" s="41"/>
      <c r="BV111" s="41"/>
      <c r="BW111" s="41"/>
      <c r="BX111" s="120">
        <f>BX112</f>
        <v>0</v>
      </c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74"/>
      <c r="CJ111" s="61"/>
      <c r="CK111" s="61"/>
      <c r="CL111" s="61"/>
      <c r="CM111" s="61"/>
      <c r="CN111" s="120">
        <f t="shared" si="5"/>
        <v>0</v>
      </c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44"/>
      <c r="DP111" s="21"/>
    </row>
    <row r="112" spans="1:120" ht="35.25" customHeight="1" hidden="1">
      <c r="A112" s="36"/>
      <c r="B112" s="146" t="s">
        <v>333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7"/>
      <c r="AF112" s="115" t="s">
        <v>144</v>
      </c>
      <c r="AG112" s="111"/>
      <c r="AH112" s="111"/>
      <c r="AI112" s="111"/>
      <c r="AJ112" s="112"/>
      <c r="AK112" s="28"/>
      <c r="AL112" s="110" t="s">
        <v>332</v>
      </c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62"/>
      <c r="BA112" s="27"/>
      <c r="BB112" s="105">
        <v>0</v>
      </c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38"/>
      <c r="BT112" s="38"/>
      <c r="BU112" s="38"/>
      <c r="BV112" s="38"/>
      <c r="BW112" s="38"/>
      <c r="BX112" s="105">
        <v>0</v>
      </c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75"/>
      <c r="CJ112" s="59"/>
      <c r="CK112" s="59"/>
      <c r="CL112" s="59"/>
      <c r="CM112" s="59"/>
      <c r="CN112" s="105">
        <f t="shared" si="5"/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7"/>
      <c r="DP112" s="21"/>
    </row>
    <row r="113" spans="1:120" ht="14.25" customHeight="1">
      <c r="A113" s="157" t="s">
        <v>310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8"/>
      <c r="AF113" s="152" t="s">
        <v>144</v>
      </c>
      <c r="AG113" s="126"/>
      <c r="AH113" s="126"/>
      <c r="AI113" s="126"/>
      <c r="AJ113" s="127"/>
      <c r="AK113" s="30"/>
      <c r="AL113" s="125" t="s">
        <v>241</v>
      </c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53"/>
      <c r="BB113" s="176">
        <f>BB117</f>
        <v>96500</v>
      </c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6">
        <f>BX117</f>
        <v>10085.07</v>
      </c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8"/>
      <c r="CN113" s="117">
        <f>BB113-BX113</f>
        <v>86414.93</v>
      </c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P113" s="21"/>
    </row>
    <row r="114" spans="1:120" ht="15" customHeight="1" hidden="1">
      <c r="A114" s="148" t="s">
        <v>272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9"/>
      <c r="AF114" s="179" t="s">
        <v>144</v>
      </c>
      <c r="AG114" s="130"/>
      <c r="AH114" s="130"/>
      <c r="AI114" s="130"/>
      <c r="AJ114" s="131"/>
      <c r="AK114" s="34"/>
      <c r="AL114" s="129" t="s">
        <v>271</v>
      </c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33"/>
      <c r="BB114" s="120" t="s">
        <v>295</v>
      </c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0" t="str">
        <f>BX115</f>
        <v>-</v>
      </c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44"/>
      <c r="CN114" s="116" t="s">
        <v>295</v>
      </c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P114" s="21"/>
    </row>
    <row r="115" spans="1:120" ht="15.75" customHeight="1" hidden="1">
      <c r="A115" s="146" t="s">
        <v>273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7"/>
      <c r="AF115" s="115" t="s">
        <v>240</v>
      </c>
      <c r="AG115" s="111"/>
      <c r="AH115" s="111"/>
      <c r="AI115" s="111"/>
      <c r="AJ115" s="112"/>
      <c r="AK115" s="28"/>
      <c r="AL115" s="110" t="s">
        <v>274</v>
      </c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62"/>
      <c r="BA115" s="27"/>
      <c r="BB115" s="105" t="s">
        <v>295</v>
      </c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5" t="str">
        <f>BX116</f>
        <v>-</v>
      </c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7"/>
      <c r="CN115" s="108" t="s">
        <v>295</v>
      </c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P115" s="21"/>
    </row>
    <row r="116" spans="1:120" ht="16.5" customHeight="1" hidden="1">
      <c r="A116" s="146" t="s">
        <v>273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7"/>
      <c r="AF116" s="115" t="s">
        <v>144</v>
      </c>
      <c r="AG116" s="111"/>
      <c r="AH116" s="111"/>
      <c r="AI116" s="111"/>
      <c r="AJ116" s="112"/>
      <c r="AK116" s="28"/>
      <c r="AL116" s="110" t="s">
        <v>275</v>
      </c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62"/>
      <c r="BA116" s="27"/>
      <c r="BB116" s="105" t="s">
        <v>295</v>
      </c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5" t="s">
        <v>295</v>
      </c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7"/>
      <c r="CN116" s="108" t="s">
        <v>295</v>
      </c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P116" s="21"/>
    </row>
    <row r="117" spans="1:120" ht="15" customHeight="1">
      <c r="A117" s="148" t="s">
        <v>242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9"/>
      <c r="AF117" s="179" t="s">
        <v>144</v>
      </c>
      <c r="AG117" s="130"/>
      <c r="AH117" s="130"/>
      <c r="AI117" s="130"/>
      <c r="AJ117" s="131"/>
      <c r="AK117" s="34"/>
      <c r="AL117" s="129" t="s">
        <v>311</v>
      </c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64"/>
      <c r="BA117" s="33"/>
      <c r="BB117" s="120">
        <f>BB118</f>
        <v>96500</v>
      </c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0">
        <f>BX118</f>
        <v>10085.07</v>
      </c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44"/>
      <c r="CN117" s="116">
        <f>BB117-BX117</f>
        <v>86414.93</v>
      </c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P117" s="21"/>
    </row>
    <row r="118" spans="1:120" ht="15.75" customHeight="1">
      <c r="A118" s="146" t="s">
        <v>312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7"/>
      <c r="AF118" s="115" t="s">
        <v>144</v>
      </c>
      <c r="AG118" s="111"/>
      <c r="AH118" s="111"/>
      <c r="AI118" s="111"/>
      <c r="AJ118" s="112"/>
      <c r="AK118" s="28"/>
      <c r="AL118" s="110" t="s">
        <v>251</v>
      </c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27"/>
      <c r="BB118" s="105">
        <v>96500</v>
      </c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5">
        <v>10085.07</v>
      </c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7"/>
      <c r="CN118" s="108">
        <f>BB118-BX118</f>
        <v>86414.93</v>
      </c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P118" s="21"/>
    </row>
    <row r="119" spans="1:120" ht="24" customHeight="1" hidden="1">
      <c r="A119" s="157" t="s">
        <v>334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8"/>
      <c r="AF119" s="152" t="s">
        <v>144</v>
      </c>
      <c r="AG119" s="126"/>
      <c r="AH119" s="126"/>
      <c r="AI119" s="126"/>
      <c r="AJ119" s="127"/>
      <c r="AK119" s="30"/>
      <c r="AL119" s="125" t="s">
        <v>335</v>
      </c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63"/>
      <c r="BA119" s="53"/>
      <c r="BB119" s="176" t="str">
        <f>BB120</f>
        <v>-</v>
      </c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69"/>
      <c r="BT119" s="69"/>
      <c r="BU119" s="69"/>
      <c r="BV119" s="69"/>
      <c r="BW119" s="69"/>
      <c r="BX119" s="176" t="str">
        <f>BX120</f>
        <v>-</v>
      </c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76"/>
      <c r="CJ119" s="70"/>
      <c r="CK119" s="70"/>
      <c r="CL119" s="70"/>
      <c r="CM119" s="70"/>
      <c r="CN119" s="176" t="s">
        <v>295</v>
      </c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P119" s="21"/>
    </row>
    <row r="120" spans="1:120" ht="24.75" customHeight="1" hidden="1">
      <c r="A120" s="146" t="s">
        <v>337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7"/>
      <c r="AF120" s="115" t="s">
        <v>144</v>
      </c>
      <c r="AG120" s="111"/>
      <c r="AH120" s="111"/>
      <c r="AI120" s="111"/>
      <c r="AJ120" s="112"/>
      <c r="AK120" s="28"/>
      <c r="AL120" s="110" t="s">
        <v>336</v>
      </c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62"/>
      <c r="BA120" s="27"/>
      <c r="BB120" s="105" t="s">
        <v>295</v>
      </c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38"/>
      <c r="BT120" s="38"/>
      <c r="BU120" s="38"/>
      <c r="BV120" s="38"/>
      <c r="BW120" s="38"/>
      <c r="BX120" s="105" t="s">
        <v>295</v>
      </c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72"/>
      <c r="CJ120" s="71"/>
      <c r="CK120" s="71"/>
      <c r="CL120" s="71"/>
      <c r="CM120" s="71"/>
      <c r="CN120" s="105" t="s">
        <v>295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P120" s="21"/>
    </row>
    <row r="121" spans="1:120" ht="11.25" hidden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7"/>
      <c r="AF121" s="115" t="s">
        <v>144</v>
      </c>
      <c r="AG121" s="111"/>
      <c r="AH121" s="111"/>
      <c r="AI121" s="111"/>
      <c r="AJ121" s="112"/>
      <c r="AK121" s="28"/>
      <c r="AL121" s="110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62"/>
      <c r="BA121" s="27"/>
      <c r="BB121" s="105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38"/>
      <c r="BT121" s="38"/>
      <c r="BU121" s="38"/>
      <c r="BV121" s="38"/>
      <c r="BW121" s="38"/>
      <c r="BX121" s="105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72"/>
      <c r="CJ121" s="71"/>
      <c r="CK121" s="71"/>
      <c r="CL121" s="71"/>
      <c r="CM121" s="71"/>
      <c r="CN121" s="105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P121" s="21"/>
    </row>
    <row r="122" spans="1:120" ht="11.25" hidden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7"/>
      <c r="AF122" s="115" t="s">
        <v>144</v>
      </c>
      <c r="AG122" s="111"/>
      <c r="AH122" s="111"/>
      <c r="AI122" s="111"/>
      <c r="AJ122" s="112"/>
      <c r="AK122" s="28"/>
      <c r="AL122" s="110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62"/>
      <c r="BA122" s="27"/>
      <c r="BB122" s="105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38"/>
      <c r="BT122" s="38"/>
      <c r="BU122" s="38"/>
      <c r="BV122" s="38"/>
      <c r="BW122" s="38"/>
      <c r="BX122" s="105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72"/>
      <c r="CJ122" s="71"/>
      <c r="CK122" s="71"/>
      <c r="CL122" s="71"/>
      <c r="CM122" s="71"/>
      <c r="CN122" s="105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P122" s="21"/>
    </row>
    <row r="123" spans="1:107" ht="24.75" customHeight="1">
      <c r="A123" s="161" t="s">
        <v>338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2"/>
      <c r="AF123" s="215" t="s">
        <v>144</v>
      </c>
      <c r="AG123" s="187"/>
      <c r="AH123" s="187"/>
      <c r="AI123" s="187"/>
      <c r="AJ123" s="187"/>
      <c r="AK123" s="187"/>
      <c r="AL123" s="125" t="s">
        <v>478</v>
      </c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7"/>
      <c r="BB123" s="117">
        <f>BB124</f>
        <v>3127900</v>
      </c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74">
        <f>BX124</f>
        <v>284400</v>
      </c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>
        <f aca="true" t="shared" si="6" ref="CN123:CN130">BB123-BX123</f>
        <v>2843500</v>
      </c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258"/>
    </row>
    <row r="124" spans="1:107" ht="22.5" customHeight="1">
      <c r="A124" s="167" t="s">
        <v>313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8"/>
      <c r="AF124" s="180" t="s">
        <v>144</v>
      </c>
      <c r="AG124" s="181"/>
      <c r="AH124" s="181"/>
      <c r="AI124" s="181"/>
      <c r="AJ124" s="181"/>
      <c r="AK124" s="181"/>
      <c r="AL124" s="129" t="s">
        <v>277</v>
      </c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1"/>
      <c r="BB124" s="116">
        <f>BB125+BB128+BB133</f>
        <v>3127900</v>
      </c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>
        <f>BX125+BX128+BX133</f>
        <v>284400</v>
      </c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>
        <f t="shared" si="6"/>
        <v>2843500</v>
      </c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73"/>
    </row>
    <row r="125" spans="1:107" ht="24.75" customHeight="1">
      <c r="A125" s="167" t="s">
        <v>314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8"/>
      <c r="AF125" s="180" t="s">
        <v>144</v>
      </c>
      <c r="AG125" s="181"/>
      <c r="AH125" s="181"/>
      <c r="AI125" s="181"/>
      <c r="AJ125" s="181"/>
      <c r="AK125" s="181"/>
      <c r="AL125" s="129" t="s">
        <v>210</v>
      </c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1"/>
      <c r="BB125" s="116">
        <f>BB126</f>
        <v>299400</v>
      </c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>
        <f>BX126</f>
        <v>124900</v>
      </c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>
        <f t="shared" si="6"/>
        <v>174500</v>
      </c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73"/>
    </row>
    <row r="126" spans="1:107" ht="12.75" customHeight="1">
      <c r="A126" s="113" t="s">
        <v>315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4"/>
      <c r="AF126" s="115" t="s">
        <v>144</v>
      </c>
      <c r="AG126" s="111"/>
      <c r="AH126" s="111"/>
      <c r="AI126" s="111"/>
      <c r="AJ126" s="112"/>
      <c r="AK126" s="29"/>
      <c r="AL126" s="110" t="s">
        <v>212</v>
      </c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27"/>
      <c r="BB126" s="105">
        <f>BB127</f>
        <v>299400</v>
      </c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7"/>
      <c r="BX126" s="105">
        <f>BX127</f>
        <v>124900</v>
      </c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7"/>
      <c r="CN126" s="108">
        <f t="shared" si="6"/>
        <v>174500</v>
      </c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9"/>
    </row>
    <row r="127" spans="1:107" ht="14.25" customHeight="1">
      <c r="A127" s="259" t="s">
        <v>278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60"/>
      <c r="AF127" s="115" t="s">
        <v>144</v>
      </c>
      <c r="AG127" s="111"/>
      <c r="AH127" s="111"/>
      <c r="AI127" s="111"/>
      <c r="AJ127" s="112"/>
      <c r="AK127" s="29"/>
      <c r="AL127" s="110" t="s">
        <v>211</v>
      </c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2"/>
      <c r="BB127" s="105">
        <v>299400</v>
      </c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7"/>
      <c r="BX127" s="108">
        <v>124900</v>
      </c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>
        <f t="shared" si="6"/>
        <v>174500</v>
      </c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9"/>
    </row>
    <row r="128" spans="1:107" ht="23.25" customHeight="1">
      <c r="A128" s="167" t="s">
        <v>316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8"/>
      <c r="AF128" s="179" t="s">
        <v>144</v>
      </c>
      <c r="AG128" s="130"/>
      <c r="AH128" s="130"/>
      <c r="AI128" s="130"/>
      <c r="AJ128" s="131"/>
      <c r="AK128" s="34"/>
      <c r="AL128" s="129" t="s">
        <v>213</v>
      </c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1"/>
      <c r="BB128" s="116">
        <f>BB129+BB131</f>
        <v>139500</v>
      </c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>
        <f>BX129+BX131</f>
        <v>139500</v>
      </c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>
        <f t="shared" si="6"/>
        <v>0</v>
      </c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73"/>
    </row>
    <row r="129" spans="1:107" ht="22.5" customHeight="1">
      <c r="A129" s="113" t="s">
        <v>317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4"/>
      <c r="AF129" s="115" t="s">
        <v>144</v>
      </c>
      <c r="AG129" s="111"/>
      <c r="AH129" s="111"/>
      <c r="AI129" s="111"/>
      <c r="AJ129" s="112"/>
      <c r="AK129" s="28"/>
      <c r="AL129" s="110" t="s">
        <v>214</v>
      </c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2"/>
      <c r="BB129" s="108">
        <f>BB130</f>
        <v>139300</v>
      </c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>
        <f>BX130</f>
        <v>139300</v>
      </c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>
        <f t="shared" si="6"/>
        <v>0</v>
      </c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9"/>
    </row>
    <row r="130" spans="1:107" ht="21.75" customHeight="1">
      <c r="A130" s="113" t="s">
        <v>318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4"/>
      <c r="AF130" s="182" t="s">
        <v>144</v>
      </c>
      <c r="AG130" s="119"/>
      <c r="AH130" s="119"/>
      <c r="AI130" s="119"/>
      <c r="AJ130" s="119"/>
      <c r="AK130" s="119"/>
      <c r="AL130" s="110" t="s">
        <v>215</v>
      </c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2"/>
      <c r="BB130" s="108">
        <v>139300</v>
      </c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>
        <v>139300</v>
      </c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>
        <f t="shared" si="6"/>
        <v>0</v>
      </c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9"/>
    </row>
    <row r="131" spans="1:107" ht="24" customHeight="1">
      <c r="A131" s="263" t="s">
        <v>448</v>
      </c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4"/>
      <c r="AF131" s="137" t="s">
        <v>144</v>
      </c>
      <c r="AG131" s="124"/>
      <c r="AH131" s="124"/>
      <c r="AI131" s="124"/>
      <c r="AJ131" s="128"/>
      <c r="AK131" s="29"/>
      <c r="AL131" s="123" t="s">
        <v>449</v>
      </c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91"/>
      <c r="BA131" s="57"/>
      <c r="BB131" s="132">
        <v>200</v>
      </c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4"/>
      <c r="BS131" s="79"/>
      <c r="BT131" s="79"/>
      <c r="BU131" s="79"/>
      <c r="BV131" s="79"/>
      <c r="BW131" s="79"/>
      <c r="BX131" s="132">
        <f>BX132</f>
        <v>200</v>
      </c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4"/>
      <c r="CN131" s="118" t="s">
        <v>295</v>
      </c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75"/>
    </row>
    <row r="132" spans="1:107" ht="24.75" customHeight="1">
      <c r="A132" s="150" t="s">
        <v>451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1"/>
      <c r="AF132" s="115" t="s">
        <v>144</v>
      </c>
      <c r="AG132" s="111"/>
      <c r="AH132" s="111"/>
      <c r="AI132" s="111"/>
      <c r="AJ132" s="112"/>
      <c r="AK132" s="28"/>
      <c r="AL132" s="110" t="s">
        <v>450</v>
      </c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62"/>
      <c r="BA132" s="27"/>
      <c r="BB132" s="105">
        <v>200</v>
      </c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39"/>
      <c r="BS132" s="52"/>
      <c r="BT132" s="52"/>
      <c r="BU132" s="52"/>
      <c r="BV132" s="52"/>
      <c r="BW132" s="52"/>
      <c r="BX132" s="105">
        <v>200</v>
      </c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7"/>
      <c r="CN132" s="108" t="s">
        <v>295</v>
      </c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9"/>
    </row>
    <row r="133" spans="1:107" s="21" customFormat="1" ht="15" customHeight="1">
      <c r="A133" s="167" t="s">
        <v>244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8"/>
      <c r="AF133" s="216" t="s">
        <v>144</v>
      </c>
      <c r="AG133" s="217"/>
      <c r="AH133" s="217"/>
      <c r="AI133" s="217"/>
      <c r="AJ133" s="218"/>
      <c r="AK133" s="35"/>
      <c r="AL133" s="181" t="s">
        <v>387</v>
      </c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16">
        <f>BB136</f>
        <v>2689000</v>
      </c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>
        <f>BX136</f>
        <v>20000</v>
      </c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>
        <f>BB133-BX133</f>
        <v>2669000</v>
      </c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73"/>
    </row>
    <row r="134" spans="1:107" s="55" customFormat="1" ht="36" customHeight="1" hidden="1">
      <c r="A134" s="113" t="s">
        <v>319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4"/>
      <c r="AF134" s="182" t="s">
        <v>144</v>
      </c>
      <c r="AG134" s="119"/>
      <c r="AH134" s="119"/>
      <c r="AI134" s="119"/>
      <c r="AJ134" s="119"/>
      <c r="AK134" s="119"/>
      <c r="AL134" s="119" t="s">
        <v>262</v>
      </c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 t="str">
        <f>BX135</f>
        <v>-</v>
      </c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9"/>
    </row>
    <row r="135" spans="1:107" s="25" customFormat="1" ht="36.75" customHeight="1" hidden="1">
      <c r="A135" s="113" t="s">
        <v>320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4"/>
      <c r="AF135" s="115" t="s">
        <v>144</v>
      </c>
      <c r="AG135" s="111"/>
      <c r="AH135" s="111"/>
      <c r="AI135" s="111"/>
      <c r="AJ135" s="111"/>
      <c r="AL135" s="110" t="s">
        <v>261</v>
      </c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2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 t="s">
        <v>295</v>
      </c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9"/>
    </row>
    <row r="136" spans="1:107" s="25" customFormat="1" ht="14.25" customHeight="1">
      <c r="A136" s="261" t="s">
        <v>245</v>
      </c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2"/>
      <c r="AF136" s="115" t="s">
        <v>144</v>
      </c>
      <c r="AG136" s="111"/>
      <c r="AH136" s="111"/>
      <c r="AI136" s="111"/>
      <c r="AJ136" s="112"/>
      <c r="AK136" s="28"/>
      <c r="AL136" s="110" t="s">
        <v>497</v>
      </c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62"/>
      <c r="BA136" s="27"/>
      <c r="BB136" s="270">
        <f>BB137+BB138+BB139</f>
        <v>2689000</v>
      </c>
      <c r="BC136" s="270"/>
      <c r="BD136" s="270"/>
      <c r="BE136" s="270"/>
      <c r="BF136" s="270"/>
      <c r="BG136" s="270"/>
      <c r="BH136" s="270"/>
      <c r="BI136" s="270"/>
      <c r="BJ136" s="270"/>
      <c r="BK136" s="270"/>
      <c r="BL136" s="270"/>
      <c r="BM136" s="270"/>
      <c r="BN136" s="270"/>
      <c r="BO136" s="270"/>
      <c r="BP136" s="270"/>
      <c r="BQ136" s="270"/>
      <c r="BR136" s="270"/>
      <c r="BS136" s="270"/>
      <c r="BT136" s="270"/>
      <c r="BU136" s="270"/>
      <c r="BV136" s="270"/>
      <c r="BW136" s="270"/>
      <c r="BX136" s="105">
        <f>BX137</f>
        <v>20000</v>
      </c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7"/>
      <c r="CN136" s="108">
        <f>BB136-BX136</f>
        <v>2669000</v>
      </c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9"/>
    </row>
    <row r="137" spans="1:107" s="25" customFormat="1" ht="14.25" customHeight="1">
      <c r="A137" s="261" t="s">
        <v>246</v>
      </c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2"/>
      <c r="AF137" s="115" t="s">
        <v>144</v>
      </c>
      <c r="AG137" s="111"/>
      <c r="AH137" s="111"/>
      <c r="AI137" s="111"/>
      <c r="AJ137" s="112"/>
      <c r="AK137" s="28"/>
      <c r="AL137" s="110" t="s">
        <v>247</v>
      </c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62"/>
      <c r="BA137" s="27"/>
      <c r="BB137" s="141">
        <v>2689000</v>
      </c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3"/>
      <c r="BS137" s="86"/>
      <c r="BT137" s="86"/>
      <c r="BU137" s="86"/>
      <c r="BV137" s="86"/>
      <c r="BW137" s="85"/>
      <c r="BX137" s="105">
        <v>20000</v>
      </c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7"/>
      <c r="CN137" s="108">
        <f>BB137-BX137</f>
        <v>2669000</v>
      </c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9"/>
    </row>
    <row r="138" spans="1:107" s="25" customFormat="1" ht="14.25" customHeight="1" hidden="1">
      <c r="A138" s="261" t="s">
        <v>246</v>
      </c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2"/>
      <c r="AF138" s="115" t="s">
        <v>144</v>
      </c>
      <c r="AG138" s="111"/>
      <c r="AH138" s="111"/>
      <c r="AI138" s="111"/>
      <c r="AJ138" s="112"/>
      <c r="AK138" s="28"/>
      <c r="AL138" s="110" t="s">
        <v>496</v>
      </c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62"/>
      <c r="BA138" s="27"/>
      <c r="BB138" s="141">
        <v>0</v>
      </c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3"/>
      <c r="BS138" s="86"/>
      <c r="BT138" s="86"/>
      <c r="BU138" s="86"/>
      <c r="BV138" s="86"/>
      <c r="BW138" s="85"/>
      <c r="BX138" s="267" t="s">
        <v>295</v>
      </c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71"/>
      <c r="CN138" s="108">
        <f>BB138</f>
        <v>0</v>
      </c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9"/>
    </row>
    <row r="139" spans="1:107" s="25" customFormat="1" ht="14.25" customHeight="1" hidden="1">
      <c r="A139" s="139" t="s">
        <v>246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40"/>
      <c r="AF139" s="115" t="s">
        <v>144</v>
      </c>
      <c r="AG139" s="111"/>
      <c r="AH139" s="111"/>
      <c r="AI139" s="111"/>
      <c r="AJ139" s="112"/>
      <c r="AK139" s="28"/>
      <c r="AL139" s="110" t="s">
        <v>495</v>
      </c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62"/>
      <c r="BA139" s="27"/>
      <c r="BB139" s="141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3"/>
      <c r="BS139" s="86"/>
      <c r="BT139" s="86"/>
      <c r="BU139" s="86"/>
      <c r="BV139" s="86"/>
      <c r="BW139" s="85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7"/>
      <c r="CN139" s="108">
        <f>BB139-BX139</f>
        <v>0</v>
      </c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9"/>
    </row>
    <row r="140" spans="1:107" s="25" customFormat="1" ht="14.2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</row>
    <row r="141" spans="1:107" s="25" customFormat="1" ht="14.2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</row>
    <row r="142" spans="1:107" s="25" customFormat="1" ht="14.2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</row>
    <row r="143" spans="1:107" ht="24" customHeight="1">
      <c r="A143" s="1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</row>
  </sheetData>
  <sheetProtection/>
  <mergeCells count="791">
    <mergeCell ref="AF89:AJ89"/>
    <mergeCell ref="AL89:AY89"/>
    <mergeCell ref="BB89:BR89"/>
    <mergeCell ref="BX89:CM89"/>
    <mergeCell ref="A137:AE137"/>
    <mergeCell ref="AF137:AJ137"/>
    <mergeCell ref="AL137:AY137"/>
    <mergeCell ref="BB137:BR137"/>
    <mergeCell ref="BX100:CM100"/>
    <mergeCell ref="BX90:CM90"/>
    <mergeCell ref="BX91:CM91"/>
    <mergeCell ref="BX92:CM92"/>
    <mergeCell ref="BX93:CM93"/>
    <mergeCell ref="BX101:CM101"/>
    <mergeCell ref="BX40:CM40"/>
    <mergeCell ref="BX96:CM96"/>
    <mergeCell ref="A138:AE138"/>
    <mergeCell ref="AF138:AJ138"/>
    <mergeCell ref="AL138:AY138"/>
    <mergeCell ref="BB138:BR138"/>
    <mergeCell ref="BX126:CM126"/>
    <mergeCell ref="BX72:CM72"/>
    <mergeCell ref="BX95:CM95"/>
    <mergeCell ref="BX117:CM117"/>
    <mergeCell ref="BX131:CM131"/>
    <mergeCell ref="BX132:CM132"/>
    <mergeCell ref="CN94:DC94"/>
    <mergeCell ref="BX94:CM94"/>
    <mergeCell ref="CN102:DC102"/>
    <mergeCell ref="CN103:DC103"/>
    <mergeCell ref="BX102:CM102"/>
    <mergeCell ref="AF58:AJ58"/>
    <mergeCell ref="CN97:DC97"/>
    <mergeCell ref="A77:AE77"/>
    <mergeCell ref="A79:AE79"/>
    <mergeCell ref="BX45:CM45"/>
    <mergeCell ref="BX46:CM46"/>
    <mergeCell ref="BX49:CM49"/>
    <mergeCell ref="BX50:CM50"/>
    <mergeCell ref="BX61:CM61"/>
    <mergeCell ref="BX77:CM77"/>
    <mergeCell ref="BB64:BR64"/>
    <mergeCell ref="A75:AE75"/>
    <mergeCell ref="A76:AE76"/>
    <mergeCell ref="A74:AE74"/>
    <mergeCell ref="AL73:BA73"/>
    <mergeCell ref="BB72:BW72"/>
    <mergeCell ref="BB70:BW70"/>
    <mergeCell ref="BB69:BW69"/>
    <mergeCell ref="BB68:BW68"/>
    <mergeCell ref="A71:AE71"/>
    <mergeCell ref="A69:AE69"/>
    <mergeCell ref="A65:AE65"/>
    <mergeCell ref="A66:AE66"/>
    <mergeCell ref="A67:AE67"/>
    <mergeCell ref="AF67:AK67"/>
    <mergeCell ref="AF70:AJ70"/>
    <mergeCell ref="AL65:BA65"/>
    <mergeCell ref="BB59:BW59"/>
    <mergeCell ref="BB67:BW67"/>
    <mergeCell ref="BB60:BR60"/>
    <mergeCell ref="BB58:BW58"/>
    <mergeCell ref="AF42:AJ42"/>
    <mergeCell ref="AF47:AJ47"/>
    <mergeCell ref="AL67:BA67"/>
    <mergeCell ref="AL66:BA66"/>
    <mergeCell ref="AF63:AJ63"/>
    <mergeCell ref="AL58:BA58"/>
    <mergeCell ref="A72:AE72"/>
    <mergeCell ref="A73:AE73"/>
    <mergeCell ref="AF66:AK66"/>
    <mergeCell ref="AF73:AJ73"/>
    <mergeCell ref="AF69:AJ69"/>
    <mergeCell ref="AF71:AJ71"/>
    <mergeCell ref="A70:AE70"/>
    <mergeCell ref="A68:AE68"/>
    <mergeCell ref="AL99:BA99"/>
    <mergeCell ref="AL39:AZ39"/>
    <mergeCell ref="AL40:AZ40"/>
    <mergeCell ref="BB39:BW39"/>
    <mergeCell ref="AL42:AY42"/>
    <mergeCell ref="BB41:BR41"/>
    <mergeCell ref="BB56:BW56"/>
    <mergeCell ref="BB63:BR63"/>
    <mergeCell ref="BB66:BW66"/>
    <mergeCell ref="BB65:BW65"/>
    <mergeCell ref="BB102:BR102"/>
    <mergeCell ref="BB105:BW105"/>
    <mergeCell ref="BB101:BW101"/>
    <mergeCell ref="AL72:BA72"/>
    <mergeCell ref="AL74:BA74"/>
    <mergeCell ref="AL96:BA96"/>
    <mergeCell ref="AL85:BA85"/>
    <mergeCell ref="AL87:BA87"/>
    <mergeCell ref="AL91:AY91"/>
    <mergeCell ref="AL100:BA100"/>
    <mergeCell ref="AF103:AJ103"/>
    <mergeCell ref="BB98:BW98"/>
    <mergeCell ref="AL103:AY103"/>
    <mergeCell ref="BX97:CM97"/>
    <mergeCell ref="BB100:BW100"/>
    <mergeCell ref="BB99:BW99"/>
    <mergeCell ref="BX98:CM98"/>
    <mergeCell ref="BX99:CM99"/>
    <mergeCell ref="BB97:BW97"/>
    <mergeCell ref="BB103:BR103"/>
    <mergeCell ref="AF99:AK99"/>
    <mergeCell ref="A100:AE100"/>
    <mergeCell ref="A99:AE99"/>
    <mergeCell ref="AF101:AJ101"/>
    <mergeCell ref="AF100:AJ100"/>
    <mergeCell ref="AF105:AJ105"/>
    <mergeCell ref="A101:AE101"/>
    <mergeCell ref="A104:AE104"/>
    <mergeCell ref="AF102:AJ102"/>
    <mergeCell ref="AF104:AJ104"/>
    <mergeCell ref="AL97:BA97"/>
    <mergeCell ref="AL98:BA98"/>
    <mergeCell ref="AF96:AJ96"/>
    <mergeCell ref="AL95:AY95"/>
    <mergeCell ref="AF95:AJ95"/>
    <mergeCell ref="AL94:AY94"/>
    <mergeCell ref="AF98:AJ98"/>
    <mergeCell ref="BX79:CM79"/>
    <mergeCell ref="CN74:DC74"/>
    <mergeCell ref="BB88:BW88"/>
    <mergeCell ref="BB90:BW90"/>
    <mergeCell ref="AF38:AJ38"/>
    <mergeCell ref="AF39:AJ39"/>
    <mergeCell ref="AL38:AZ38"/>
    <mergeCell ref="BB71:BW71"/>
    <mergeCell ref="AL75:BA75"/>
    <mergeCell ref="AF83:AJ83"/>
    <mergeCell ref="BX139:CM139"/>
    <mergeCell ref="CN139:DC139"/>
    <mergeCell ref="CN71:DC71"/>
    <mergeCell ref="CN79:DC79"/>
    <mergeCell ref="CN73:DC73"/>
    <mergeCell ref="BX73:CM73"/>
    <mergeCell ref="CN72:DC72"/>
    <mergeCell ref="BX71:CM71"/>
    <mergeCell ref="BX76:CM76"/>
    <mergeCell ref="BX75:CM75"/>
    <mergeCell ref="CN136:DC136"/>
    <mergeCell ref="BX136:CM136"/>
    <mergeCell ref="BX137:CM137"/>
    <mergeCell ref="CN137:DC137"/>
    <mergeCell ref="BX138:CM138"/>
    <mergeCell ref="CN138:DC138"/>
    <mergeCell ref="AF122:AJ122"/>
    <mergeCell ref="AF124:AK124"/>
    <mergeCell ref="AF123:AK123"/>
    <mergeCell ref="BB136:BW136"/>
    <mergeCell ref="AF110:AJ110"/>
    <mergeCell ref="AL111:AY111"/>
    <mergeCell ref="AL110:AY110"/>
    <mergeCell ref="BB133:BW133"/>
    <mergeCell ref="BB132:BQ132"/>
    <mergeCell ref="AL136:AY136"/>
    <mergeCell ref="BB91:BW91"/>
    <mergeCell ref="AL132:AY132"/>
    <mergeCell ref="AF129:AJ129"/>
    <mergeCell ref="AL125:BA125"/>
    <mergeCell ref="AF115:AJ115"/>
    <mergeCell ref="AF117:AJ117"/>
    <mergeCell ref="AL116:AY116"/>
    <mergeCell ref="AL117:AY117"/>
    <mergeCell ref="AF120:AJ120"/>
    <mergeCell ref="AF121:AJ121"/>
    <mergeCell ref="BB93:BR93"/>
    <mergeCell ref="AL56:BA56"/>
    <mergeCell ref="AL57:BA57"/>
    <mergeCell ref="AL60:AY60"/>
    <mergeCell ref="AL62:AY62"/>
    <mergeCell ref="AL63:AY63"/>
    <mergeCell ref="AL64:AY64"/>
    <mergeCell ref="BB92:BR92"/>
    <mergeCell ref="BB86:BW86"/>
    <mergeCell ref="BB77:BW77"/>
    <mergeCell ref="A21:AE21"/>
    <mergeCell ref="AF16:AK16"/>
    <mergeCell ref="AL16:BA16"/>
    <mergeCell ref="A22:AE22"/>
    <mergeCell ref="B17:AE17"/>
    <mergeCell ref="AL21:BA21"/>
    <mergeCell ref="AL22:BA22"/>
    <mergeCell ref="AF21:AJ21"/>
    <mergeCell ref="A18:AE18"/>
    <mergeCell ref="AF18:AJ18"/>
    <mergeCell ref="A28:AE28"/>
    <mergeCell ref="AF30:AJ30"/>
    <mergeCell ref="BX32:CM32"/>
    <mergeCell ref="CN27:DC27"/>
    <mergeCell ref="CN29:DC29"/>
    <mergeCell ref="CN28:DC28"/>
    <mergeCell ref="CN31:DC31"/>
    <mergeCell ref="AF31:AJ31"/>
    <mergeCell ref="BX29:CM29"/>
    <mergeCell ref="BX30:CM30"/>
    <mergeCell ref="CN40:DC40"/>
    <mergeCell ref="BX39:CM39"/>
    <mergeCell ref="A26:AE26"/>
    <mergeCell ref="AL32:BA32"/>
    <mergeCell ref="A30:AE30"/>
    <mergeCell ref="BX35:CM35"/>
    <mergeCell ref="BX33:CM33"/>
    <mergeCell ref="BX34:CM34"/>
    <mergeCell ref="AF29:AJ29"/>
    <mergeCell ref="A27:AE27"/>
    <mergeCell ref="CN65:DC65"/>
    <mergeCell ref="BX60:CM60"/>
    <mergeCell ref="BX57:CM57"/>
    <mergeCell ref="CN64:DC64"/>
    <mergeCell ref="CN36:DC36"/>
    <mergeCell ref="BX38:CM38"/>
    <mergeCell ref="BX36:CM36"/>
    <mergeCell ref="CN37:DC37"/>
    <mergeCell ref="BX37:CM37"/>
    <mergeCell ref="CN39:DC39"/>
    <mergeCell ref="CN62:DC62"/>
    <mergeCell ref="CN63:DC63"/>
    <mergeCell ref="BX63:CM63"/>
    <mergeCell ref="BX58:CM58"/>
    <mergeCell ref="CN61:DC61"/>
    <mergeCell ref="BX62:CM62"/>
    <mergeCell ref="BX59:CM59"/>
    <mergeCell ref="CN57:DC57"/>
    <mergeCell ref="CN68:DC68"/>
    <mergeCell ref="CN69:DC69"/>
    <mergeCell ref="BX70:CH70"/>
    <mergeCell ref="BX69:CM69"/>
    <mergeCell ref="CN70:DC70"/>
    <mergeCell ref="BX68:CM68"/>
    <mergeCell ref="BX65:CM65"/>
    <mergeCell ref="CN59:DC59"/>
    <mergeCell ref="CN58:DC58"/>
    <mergeCell ref="CN30:DC30"/>
    <mergeCell ref="CN45:DC45"/>
    <mergeCell ref="CN48:DC48"/>
    <mergeCell ref="CN46:DC46"/>
    <mergeCell ref="CN38:DC38"/>
    <mergeCell ref="CN60:DC60"/>
    <mergeCell ref="CN33:DC33"/>
    <mergeCell ref="CN32:DC32"/>
    <mergeCell ref="CN56:DC56"/>
    <mergeCell ref="CN55:DC55"/>
    <mergeCell ref="CN43:DC43"/>
    <mergeCell ref="BX43:CM43"/>
    <mergeCell ref="CN52:DC52"/>
    <mergeCell ref="CN44:DC44"/>
    <mergeCell ref="CN49:DC49"/>
    <mergeCell ref="CN50:DC50"/>
    <mergeCell ref="CN47:DC47"/>
    <mergeCell ref="A131:AE131"/>
    <mergeCell ref="AF131:AJ131"/>
    <mergeCell ref="BB131:BR131"/>
    <mergeCell ref="AL131:AY131"/>
    <mergeCell ref="CN34:DC34"/>
    <mergeCell ref="CN35:DC35"/>
    <mergeCell ref="CN53:DC53"/>
    <mergeCell ref="BX52:CM52"/>
    <mergeCell ref="CN66:DC66"/>
    <mergeCell ref="CN67:DC67"/>
    <mergeCell ref="A133:AE133"/>
    <mergeCell ref="BB135:BW135"/>
    <mergeCell ref="AL134:BA134"/>
    <mergeCell ref="AL135:BA135"/>
    <mergeCell ref="BB134:BW134"/>
    <mergeCell ref="AL133:BA133"/>
    <mergeCell ref="AF134:AK134"/>
    <mergeCell ref="AL127:BA127"/>
    <mergeCell ref="AL126:AZ126"/>
    <mergeCell ref="BB130:BW130"/>
    <mergeCell ref="AL129:BA129"/>
    <mergeCell ref="AL130:BA130"/>
    <mergeCell ref="AL128:BA128"/>
    <mergeCell ref="BB129:BW129"/>
    <mergeCell ref="BB128:BW128"/>
    <mergeCell ref="A136:AE136"/>
    <mergeCell ref="A132:AE132"/>
    <mergeCell ref="AF132:AJ132"/>
    <mergeCell ref="A130:AE130"/>
    <mergeCell ref="AF136:AJ136"/>
    <mergeCell ref="AF135:AJ135"/>
    <mergeCell ref="A134:AE134"/>
    <mergeCell ref="A135:AE135"/>
    <mergeCell ref="AF130:AK130"/>
    <mergeCell ref="AF133:AJ133"/>
    <mergeCell ref="A128:AE128"/>
    <mergeCell ref="A129:AE129"/>
    <mergeCell ref="AF128:AJ128"/>
    <mergeCell ref="AF125:AK125"/>
    <mergeCell ref="A125:AE125"/>
    <mergeCell ref="A126:AE126"/>
    <mergeCell ref="AF127:AJ127"/>
    <mergeCell ref="AF126:AJ126"/>
    <mergeCell ref="A127:AE127"/>
    <mergeCell ref="AL120:AY120"/>
    <mergeCell ref="BB123:BW123"/>
    <mergeCell ref="BB124:BW124"/>
    <mergeCell ref="BB118:BW118"/>
    <mergeCell ref="BB122:BR122"/>
    <mergeCell ref="BB120:BR120"/>
    <mergeCell ref="BB121:BR121"/>
    <mergeCell ref="BB119:BR119"/>
    <mergeCell ref="AL119:AY119"/>
    <mergeCell ref="AL121:AY121"/>
    <mergeCell ref="CN135:DC135"/>
    <mergeCell ref="BX135:CM135"/>
    <mergeCell ref="CN134:DC134"/>
    <mergeCell ref="BX134:CM134"/>
    <mergeCell ref="AL122:AY122"/>
    <mergeCell ref="BX122:CH122"/>
    <mergeCell ref="CN123:DC123"/>
    <mergeCell ref="BX127:CM127"/>
    <mergeCell ref="CN128:DC128"/>
    <mergeCell ref="CN127:DC127"/>
    <mergeCell ref="BX119:CH119"/>
    <mergeCell ref="BB126:BW126"/>
    <mergeCell ref="BB127:BW127"/>
    <mergeCell ref="A31:AE31"/>
    <mergeCell ref="CN133:DC133"/>
    <mergeCell ref="BX133:CM133"/>
    <mergeCell ref="BB125:BW125"/>
    <mergeCell ref="BX112:CH112"/>
    <mergeCell ref="AL124:BA124"/>
    <mergeCell ref="AL123:BA123"/>
    <mergeCell ref="BB117:BW117"/>
    <mergeCell ref="A42:AE42"/>
    <mergeCell ref="AF36:AJ36"/>
    <mergeCell ref="A34:AE34"/>
    <mergeCell ref="AF57:AJ57"/>
    <mergeCell ref="AF46:AJ46"/>
    <mergeCell ref="AF53:AJ53"/>
    <mergeCell ref="AL52:AY52"/>
    <mergeCell ref="A58:AE58"/>
    <mergeCell ref="A38:AE38"/>
    <mergeCell ref="A23:AE23"/>
    <mergeCell ref="A24:AE24"/>
    <mergeCell ref="AF25:AJ25"/>
    <mergeCell ref="A25:AE25"/>
    <mergeCell ref="AF23:AJ23"/>
    <mergeCell ref="AF24:AJ24"/>
    <mergeCell ref="A33:AE33"/>
    <mergeCell ref="AF35:AJ35"/>
    <mergeCell ref="A37:AE37"/>
    <mergeCell ref="AF40:AJ40"/>
    <mergeCell ref="AF33:AK33"/>
    <mergeCell ref="AF37:AJ37"/>
    <mergeCell ref="AF34:AK34"/>
    <mergeCell ref="A36:AE36"/>
    <mergeCell ref="A35:AE35"/>
    <mergeCell ref="BB57:BW57"/>
    <mergeCell ref="AL55:AY55"/>
    <mergeCell ref="BX55:CM55"/>
    <mergeCell ref="AL46:AZ46"/>
    <mergeCell ref="BB55:BR55"/>
    <mergeCell ref="AF43:AJ43"/>
    <mergeCell ref="AL43:AY43"/>
    <mergeCell ref="AF55:AJ55"/>
    <mergeCell ref="A57:AE57"/>
    <mergeCell ref="A39:AE39"/>
    <mergeCell ref="A41:AE41"/>
    <mergeCell ref="A44:AE44"/>
    <mergeCell ref="A46:AE46"/>
    <mergeCell ref="A50:AE50"/>
    <mergeCell ref="A52:AE52"/>
    <mergeCell ref="A53:AE53"/>
    <mergeCell ref="CN24:DC24"/>
    <mergeCell ref="BX31:CM31"/>
    <mergeCell ref="BX26:CM26"/>
    <mergeCell ref="BX24:CM24"/>
    <mergeCell ref="A56:AE56"/>
    <mergeCell ref="A47:AE47"/>
    <mergeCell ref="BX28:CM28"/>
    <mergeCell ref="AL30:BA30"/>
    <mergeCell ref="AF48:AJ48"/>
    <mergeCell ref="A29:AE29"/>
    <mergeCell ref="CN15:DC15"/>
    <mergeCell ref="BX16:CM16"/>
    <mergeCell ref="BX15:CM15"/>
    <mergeCell ref="CN16:DC16"/>
    <mergeCell ref="BX18:CM18"/>
    <mergeCell ref="AF45:AJ45"/>
    <mergeCell ref="CN22:DC22"/>
    <mergeCell ref="CN25:DC25"/>
    <mergeCell ref="CN26:DC26"/>
    <mergeCell ref="CN23:DC23"/>
    <mergeCell ref="AF27:AK27"/>
    <mergeCell ref="AL27:BA27"/>
    <mergeCell ref="AL25:BA25"/>
    <mergeCell ref="AL24:BA24"/>
    <mergeCell ref="BB21:BW21"/>
    <mergeCell ref="CN14:DC14"/>
    <mergeCell ref="BX14:CM14"/>
    <mergeCell ref="CN17:DC17"/>
    <mergeCell ref="BX21:CM21"/>
    <mergeCell ref="CN21:DC21"/>
    <mergeCell ref="AF11:AK11"/>
    <mergeCell ref="AL13:BA13"/>
    <mergeCell ref="AL11:BA11"/>
    <mergeCell ref="BB11:BW11"/>
    <mergeCell ref="BX12:CM12"/>
    <mergeCell ref="BX23:CM23"/>
    <mergeCell ref="AF22:AK22"/>
    <mergeCell ref="BB22:BW22"/>
    <mergeCell ref="AF17:AK17"/>
    <mergeCell ref="AF14:AK14"/>
    <mergeCell ref="BB17:BW17"/>
    <mergeCell ref="AF15:AK15"/>
    <mergeCell ref="AL17:BA17"/>
    <mergeCell ref="CN11:DC11"/>
    <mergeCell ref="CN13:DC13"/>
    <mergeCell ref="BX13:CM13"/>
    <mergeCell ref="CN12:DC12"/>
    <mergeCell ref="BX11:CM11"/>
    <mergeCell ref="A12:AE12"/>
    <mergeCell ref="AF12:AK12"/>
    <mergeCell ref="B13:AE13"/>
    <mergeCell ref="B14:AE14"/>
    <mergeCell ref="B16:AE16"/>
    <mergeCell ref="BB15:BW15"/>
    <mergeCell ref="CN82:DC82"/>
    <mergeCell ref="BX82:CM82"/>
    <mergeCell ref="BX81:CM81"/>
    <mergeCell ref="BX80:CM80"/>
    <mergeCell ref="BX83:CM83"/>
    <mergeCell ref="A11:AE11"/>
    <mergeCell ref="B15:AE15"/>
    <mergeCell ref="BB12:BW12"/>
    <mergeCell ref="AF13:AK13"/>
    <mergeCell ref="AL14:BA14"/>
    <mergeCell ref="AF116:AJ116"/>
    <mergeCell ref="A32:AE32"/>
    <mergeCell ref="CN90:DC90"/>
    <mergeCell ref="CN93:DC93"/>
    <mergeCell ref="CN91:DC91"/>
    <mergeCell ref="CN84:DC84"/>
    <mergeCell ref="AL45:BA45"/>
    <mergeCell ref="BX74:CM74"/>
    <mergeCell ref="A64:AE64"/>
    <mergeCell ref="BX86:CM86"/>
    <mergeCell ref="AF114:AJ114"/>
    <mergeCell ref="BB114:BW114"/>
    <mergeCell ref="BB115:BW115"/>
    <mergeCell ref="AL115:AY115"/>
    <mergeCell ref="BB112:BR112"/>
    <mergeCell ref="AF112:AJ112"/>
    <mergeCell ref="BB113:BW113"/>
    <mergeCell ref="AL114:AZ114"/>
    <mergeCell ref="AL113:AZ113"/>
    <mergeCell ref="CN118:DC118"/>
    <mergeCell ref="BB106:BW106"/>
    <mergeCell ref="BX106:CH106"/>
    <mergeCell ref="CN106:DC106"/>
    <mergeCell ref="CN107:DC107"/>
    <mergeCell ref="BX113:CM113"/>
    <mergeCell ref="BB110:BR110"/>
    <mergeCell ref="BX114:CM114"/>
    <mergeCell ref="BB116:BW116"/>
    <mergeCell ref="CN111:DC111"/>
    <mergeCell ref="CN112:DC112"/>
    <mergeCell ref="CN108:DC108"/>
    <mergeCell ref="CN109:DC109"/>
    <mergeCell ref="CN114:DC114"/>
    <mergeCell ref="CN116:DC116"/>
    <mergeCell ref="CN115:DC115"/>
    <mergeCell ref="BX105:CM105"/>
    <mergeCell ref="CN105:DC105"/>
    <mergeCell ref="BX115:CM115"/>
    <mergeCell ref="BX116:CM116"/>
    <mergeCell ref="BX118:CM118"/>
    <mergeCell ref="CN117:DC117"/>
    <mergeCell ref="CN113:DC113"/>
    <mergeCell ref="BX110:CH110"/>
    <mergeCell ref="BX107:CM107"/>
    <mergeCell ref="BX108:CM108"/>
    <mergeCell ref="CN101:DC101"/>
    <mergeCell ref="CN98:DC98"/>
    <mergeCell ref="CN100:DC100"/>
    <mergeCell ref="CN99:DC99"/>
    <mergeCell ref="CN104:DC104"/>
    <mergeCell ref="BX104:CM104"/>
    <mergeCell ref="BX103:CM103"/>
    <mergeCell ref="CN75:DC75"/>
    <mergeCell ref="CN76:DC76"/>
    <mergeCell ref="CN96:DC96"/>
    <mergeCell ref="CN92:DC92"/>
    <mergeCell ref="CN88:DC88"/>
    <mergeCell ref="CN86:DC86"/>
    <mergeCell ref="CN85:DC85"/>
    <mergeCell ref="CN89:DC89"/>
    <mergeCell ref="CN81:DC81"/>
    <mergeCell ref="CN80:DC80"/>
    <mergeCell ref="CN95:DC95"/>
    <mergeCell ref="CN87:DC87"/>
    <mergeCell ref="BX88:CM88"/>
    <mergeCell ref="AF87:AK87"/>
    <mergeCell ref="AF85:AJ85"/>
    <mergeCell ref="CN77:DC77"/>
    <mergeCell ref="AF86:AK86"/>
    <mergeCell ref="BX84:CM84"/>
    <mergeCell ref="BX85:CM85"/>
    <mergeCell ref="CN83:DC83"/>
    <mergeCell ref="A84:AE84"/>
    <mergeCell ref="A81:AE81"/>
    <mergeCell ref="A82:AE82"/>
    <mergeCell ref="A80:AE80"/>
    <mergeCell ref="AF80:AK80"/>
    <mergeCell ref="BX87:CM87"/>
    <mergeCell ref="BB87:BW87"/>
    <mergeCell ref="AF106:AJ106"/>
    <mergeCell ref="AF109:AJ109"/>
    <mergeCell ref="A87:AE87"/>
    <mergeCell ref="A88:AE88"/>
    <mergeCell ref="A95:AE95"/>
    <mergeCell ref="A92:AE92"/>
    <mergeCell ref="A90:AE90"/>
    <mergeCell ref="A93:AE93"/>
    <mergeCell ref="A94:AE94"/>
    <mergeCell ref="A91:AE91"/>
    <mergeCell ref="AF88:AJ88"/>
    <mergeCell ref="AL88:AY88"/>
    <mergeCell ref="AL101:BA101"/>
    <mergeCell ref="AL105:AZ105"/>
    <mergeCell ref="AL107:AZ107"/>
    <mergeCell ref="AL106:AZ106"/>
    <mergeCell ref="AL102:AY102"/>
    <mergeCell ref="AL104:AY104"/>
    <mergeCell ref="AF94:AJ94"/>
    <mergeCell ref="AF97:AK97"/>
    <mergeCell ref="AL93:AY93"/>
    <mergeCell ref="AL92:AY92"/>
    <mergeCell ref="AF92:AJ92"/>
    <mergeCell ref="AL90:AY90"/>
    <mergeCell ref="AF91:AJ91"/>
    <mergeCell ref="AF90:AJ90"/>
    <mergeCell ref="AF93:AJ93"/>
    <mergeCell ref="AF82:AJ82"/>
    <mergeCell ref="AL79:BA79"/>
    <mergeCell ref="AL83:AZ83"/>
    <mergeCell ref="AF79:AJ79"/>
    <mergeCell ref="AL77:BA77"/>
    <mergeCell ref="AF81:AK81"/>
    <mergeCell ref="AL82:BA82"/>
    <mergeCell ref="AL80:BA80"/>
    <mergeCell ref="AL81:BA81"/>
    <mergeCell ref="AF78:AJ78"/>
    <mergeCell ref="AL84:BA84"/>
    <mergeCell ref="AL86:BA86"/>
    <mergeCell ref="AF84:AK84"/>
    <mergeCell ref="AF65:AK65"/>
    <mergeCell ref="AL70:BA70"/>
    <mergeCell ref="AL69:BA69"/>
    <mergeCell ref="AL68:BA68"/>
    <mergeCell ref="AF68:AK68"/>
    <mergeCell ref="AL76:BA76"/>
    <mergeCell ref="AF77:AJ77"/>
    <mergeCell ref="AF64:AJ64"/>
    <mergeCell ref="BB36:BR36"/>
    <mergeCell ref="BB37:BW37"/>
    <mergeCell ref="BB38:BW38"/>
    <mergeCell ref="AL37:AZ37"/>
    <mergeCell ref="AL36:AY36"/>
    <mergeCell ref="BB40:BW40"/>
    <mergeCell ref="AF56:AJ56"/>
    <mergeCell ref="AF41:AJ41"/>
    <mergeCell ref="AF60:AJ60"/>
    <mergeCell ref="AF59:AJ59"/>
    <mergeCell ref="AF32:AJ32"/>
    <mergeCell ref="AF26:AK26"/>
    <mergeCell ref="BB31:BW31"/>
    <mergeCell ref="BB32:BW32"/>
    <mergeCell ref="AL31:BA31"/>
    <mergeCell ref="BB29:BW29"/>
    <mergeCell ref="BB27:BW27"/>
    <mergeCell ref="BB46:BW46"/>
    <mergeCell ref="BB48:BW48"/>
    <mergeCell ref="BB47:BW47"/>
    <mergeCell ref="BB30:BW30"/>
    <mergeCell ref="AL29:BA29"/>
    <mergeCell ref="BB26:BW26"/>
    <mergeCell ref="AL28:BA28"/>
    <mergeCell ref="BB28:BW28"/>
    <mergeCell ref="AL47:AZ47"/>
    <mergeCell ref="BB43:BR43"/>
    <mergeCell ref="AL33:BA33"/>
    <mergeCell ref="V2:CM2"/>
    <mergeCell ref="CO2:DF2"/>
    <mergeCell ref="CO3:DF3"/>
    <mergeCell ref="AS4:BP4"/>
    <mergeCell ref="CO4:DF4"/>
    <mergeCell ref="BQ4:CB4"/>
    <mergeCell ref="BX17:CM17"/>
    <mergeCell ref="A6:R6"/>
    <mergeCell ref="S6:CB6"/>
    <mergeCell ref="A10:DF10"/>
    <mergeCell ref="CD7:CH7"/>
    <mergeCell ref="CO7:DF7"/>
    <mergeCell ref="CO8:DF8"/>
    <mergeCell ref="CO9:DF9"/>
    <mergeCell ref="AE7:CB7"/>
    <mergeCell ref="CC6:CH6"/>
    <mergeCell ref="CO5:DC5"/>
    <mergeCell ref="CO6:DC6"/>
    <mergeCell ref="AF28:AJ28"/>
    <mergeCell ref="BB13:BW13"/>
    <mergeCell ref="BB16:BW16"/>
    <mergeCell ref="BB14:BW14"/>
    <mergeCell ref="AL15:BA15"/>
    <mergeCell ref="AL12:BA12"/>
    <mergeCell ref="AL18:AY18"/>
    <mergeCell ref="BB18:BR18"/>
    <mergeCell ref="BB79:BW79"/>
    <mergeCell ref="AF72:AK72"/>
    <mergeCell ref="AL71:BA71"/>
    <mergeCell ref="AF75:AK75"/>
    <mergeCell ref="BB76:BW76"/>
    <mergeCell ref="BB73:BW73"/>
    <mergeCell ref="BB74:BW74"/>
    <mergeCell ref="AF76:AJ76"/>
    <mergeCell ref="AF74:AK74"/>
    <mergeCell ref="BB75:BW75"/>
    <mergeCell ref="BB81:BW81"/>
    <mergeCell ref="BB84:BW84"/>
    <mergeCell ref="BB80:BW80"/>
    <mergeCell ref="BB104:BR104"/>
    <mergeCell ref="BB96:BW96"/>
    <mergeCell ref="BB85:BW85"/>
    <mergeCell ref="BB82:BW82"/>
    <mergeCell ref="BB83:BW83"/>
    <mergeCell ref="BB94:BR94"/>
    <mergeCell ref="BB95:BR95"/>
    <mergeCell ref="BB107:BW107"/>
    <mergeCell ref="AL112:AY112"/>
    <mergeCell ref="AF107:AJ107"/>
    <mergeCell ref="BB108:BW108"/>
    <mergeCell ref="BB109:BW109"/>
    <mergeCell ref="AL108:AZ108"/>
    <mergeCell ref="AF111:AJ111"/>
    <mergeCell ref="AL109:AZ109"/>
    <mergeCell ref="BB111:BR111"/>
    <mergeCell ref="CN119:DC119"/>
    <mergeCell ref="A108:AE108"/>
    <mergeCell ref="A109:AE109"/>
    <mergeCell ref="AF119:AJ119"/>
    <mergeCell ref="AF118:AJ118"/>
    <mergeCell ref="BX111:CH111"/>
    <mergeCell ref="AL118:AZ118"/>
    <mergeCell ref="B111:AE111"/>
    <mergeCell ref="BX109:CM109"/>
    <mergeCell ref="CN110:DC110"/>
    <mergeCell ref="BX129:CM129"/>
    <mergeCell ref="BX120:CH120"/>
    <mergeCell ref="CN120:DC120"/>
    <mergeCell ref="BX121:CH121"/>
    <mergeCell ref="BX124:CM124"/>
    <mergeCell ref="CN121:DC121"/>
    <mergeCell ref="CN122:DC122"/>
    <mergeCell ref="BX128:CM128"/>
    <mergeCell ref="BX125:CM125"/>
    <mergeCell ref="A55:AE55"/>
    <mergeCell ref="CN124:DC124"/>
    <mergeCell ref="BX123:CM123"/>
    <mergeCell ref="CN132:DC132"/>
    <mergeCell ref="CN130:DC130"/>
    <mergeCell ref="BX130:CM130"/>
    <mergeCell ref="CN131:DC131"/>
    <mergeCell ref="CN126:DC126"/>
    <mergeCell ref="CN129:DC129"/>
    <mergeCell ref="CN125:DC125"/>
    <mergeCell ref="A43:AE43"/>
    <mergeCell ref="A45:AE45"/>
    <mergeCell ref="A48:AE48"/>
    <mergeCell ref="A40:AE40"/>
    <mergeCell ref="A124:AE124"/>
    <mergeCell ref="A122:AE122"/>
    <mergeCell ref="B112:AE112"/>
    <mergeCell ref="A121:AE121"/>
    <mergeCell ref="A115:AE115"/>
    <mergeCell ref="A59:AE59"/>
    <mergeCell ref="A119:AE119"/>
    <mergeCell ref="A60:AE60"/>
    <mergeCell ref="A123:AE123"/>
    <mergeCell ref="A96:AE96"/>
    <mergeCell ref="A102:AE102"/>
    <mergeCell ref="A103:AE103"/>
    <mergeCell ref="A116:AE116"/>
    <mergeCell ref="A105:AE105"/>
    <mergeCell ref="B106:AE106"/>
    <mergeCell ref="A107:AE107"/>
    <mergeCell ref="A113:AE113"/>
    <mergeCell ref="B110:AE110"/>
    <mergeCell ref="A61:AE61"/>
    <mergeCell ref="A62:AE62"/>
    <mergeCell ref="A114:AE114"/>
    <mergeCell ref="A118:AE118"/>
    <mergeCell ref="A89:AE89"/>
    <mergeCell ref="A85:AE85"/>
    <mergeCell ref="A86:AE86"/>
    <mergeCell ref="A83:AE83"/>
    <mergeCell ref="AF61:AJ61"/>
    <mergeCell ref="AF62:AJ62"/>
    <mergeCell ref="A120:AE120"/>
    <mergeCell ref="A117:AE117"/>
    <mergeCell ref="A63:AE63"/>
    <mergeCell ref="AF113:AJ113"/>
    <mergeCell ref="AF108:AJ108"/>
    <mergeCell ref="A78:AE78"/>
    <mergeCell ref="A97:AE97"/>
    <mergeCell ref="A98:AE98"/>
    <mergeCell ref="CN41:DC41"/>
    <mergeCell ref="AF50:AJ50"/>
    <mergeCell ref="AL50:AY50"/>
    <mergeCell ref="BB50:BR50"/>
    <mergeCell ref="AF49:AJ49"/>
    <mergeCell ref="AL49:AY49"/>
    <mergeCell ref="BB49:BR49"/>
    <mergeCell ref="BX44:CM44"/>
    <mergeCell ref="BB44:BR44"/>
    <mergeCell ref="CN42:DC42"/>
    <mergeCell ref="BX67:CM67"/>
    <mergeCell ref="BX66:CM66"/>
    <mergeCell ref="BX56:CM56"/>
    <mergeCell ref="BX64:CM64"/>
    <mergeCell ref="BX53:CM53"/>
    <mergeCell ref="AL61:AY61"/>
    <mergeCell ref="BB61:BR61"/>
    <mergeCell ref="BB53:BR53"/>
    <mergeCell ref="AL53:AY53"/>
    <mergeCell ref="BB62:BR62"/>
    <mergeCell ref="A139:AE139"/>
    <mergeCell ref="AF139:AJ139"/>
    <mergeCell ref="AL139:AY139"/>
    <mergeCell ref="BB139:BR139"/>
    <mergeCell ref="BB52:BR52"/>
    <mergeCell ref="AF44:AJ44"/>
    <mergeCell ref="AF52:AJ52"/>
    <mergeCell ref="AL59:BA59"/>
    <mergeCell ref="BB45:BW45"/>
    <mergeCell ref="AL44:AY44"/>
    <mergeCell ref="A19:AE19"/>
    <mergeCell ref="A20:AE20"/>
    <mergeCell ref="AF19:AJ19"/>
    <mergeCell ref="AF20:AJ20"/>
    <mergeCell ref="AL19:AY19"/>
    <mergeCell ref="CN19:DC19"/>
    <mergeCell ref="CN20:DC20"/>
    <mergeCell ref="BB20:BR20"/>
    <mergeCell ref="BX19:CM19"/>
    <mergeCell ref="AL20:AY20"/>
    <mergeCell ref="BX20:CM20"/>
    <mergeCell ref="AL23:BA23"/>
    <mergeCell ref="CN18:DC18"/>
    <mergeCell ref="AL41:AY41"/>
    <mergeCell ref="BB42:BR42"/>
    <mergeCell ref="AL34:BA34"/>
    <mergeCell ref="BB33:BW33"/>
    <mergeCell ref="AL26:BA26"/>
    <mergeCell ref="AL35:BA35"/>
    <mergeCell ref="BX41:CM41"/>
    <mergeCell ref="BX42:CM42"/>
    <mergeCell ref="BB19:BR19"/>
    <mergeCell ref="BB23:BW23"/>
    <mergeCell ref="BB35:BW35"/>
    <mergeCell ref="BB34:BW34"/>
    <mergeCell ref="BB24:BW24"/>
    <mergeCell ref="BX27:CM27"/>
    <mergeCell ref="BX22:CM22"/>
    <mergeCell ref="BX25:CM25"/>
    <mergeCell ref="BB25:BW25"/>
    <mergeCell ref="CN54:DC54"/>
    <mergeCell ref="BX47:CM47"/>
    <mergeCell ref="BX48:CM48"/>
    <mergeCell ref="A51:AE51"/>
    <mergeCell ref="AL51:AY51"/>
    <mergeCell ref="AF51:AJ51"/>
    <mergeCell ref="BB51:BR51"/>
    <mergeCell ref="BX51:CM51"/>
    <mergeCell ref="A49:AE49"/>
    <mergeCell ref="AL48:BA48"/>
    <mergeCell ref="BX78:CM78"/>
    <mergeCell ref="CN78:DC78"/>
    <mergeCell ref="AL78:BA78"/>
    <mergeCell ref="BB78:BW78"/>
    <mergeCell ref="CN51:DC51"/>
    <mergeCell ref="A54:AE54"/>
    <mergeCell ref="AF54:AJ54"/>
    <mergeCell ref="AL54:AY54"/>
    <mergeCell ref="BB54:BR54"/>
    <mergeCell ref="BX54:CM54"/>
  </mergeCells>
  <printOptions/>
  <pageMargins left="0.56" right="0.24" top="0.22" bottom="0.21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8" max="106" man="1"/>
    <brk id="8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L232"/>
  <sheetViews>
    <sheetView view="pageBreakPreview" zoomScaleSheetLayoutView="100" zoomScalePageLayoutView="0" workbookViewId="0" topLeftCell="A196">
      <selection activeCell="BK51" sqref="BK51:BU51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.875" style="1" hidden="1" customWidth="1"/>
    <col min="17" max="17" width="5.25390625" style="1" customWidth="1"/>
    <col min="18" max="18" width="1.875" style="1" customWidth="1"/>
    <col min="19" max="19" width="0.6171875" style="1" hidden="1" customWidth="1"/>
    <col min="20" max="24" width="0.875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18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.875" style="1" hidden="1" customWidth="1"/>
    <col min="91" max="16384" width="0.875" style="1" customWidth="1"/>
  </cols>
  <sheetData>
    <row r="1" spans="69:83" ht="12.75" customHeight="1">
      <c r="BQ1" s="1" t="s">
        <v>235</v>
      </c>
      <c r="CC1" s="51"/>
      <c r="CD1" s="51"/>
      <c r="CE1" s="51"/>
    </row>
    <row r="2" spans="1:83" ht="12.75">
      <c r="A2" s="351" t="s">
        <v>132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</row>
    <row r="3" spans="41:55" ht="11.25"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83" ht="36" customHeight="1">
      <c r="A4" s="373" t="s">
        <v>119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4"/>
      <c r="AE4" s="372" t="s">
        <v>130</v>
      </c>
      <c r="AF4" s="373"/>
      <c r="AG4" s="373"/>
      <c r="AH4" s="373"/>
      <c r="AI4" s="373"/>
      <c r="AJ4" s="374"/>
      <c r="AK4" s="252" t="s">
        <v>347</v>
      </c>
      <c r="AL4" s="237"/>
      <c r="AM4" s="237"/>
      <c r="AN4" s="237"/>
      <c r="AO4" s="237"/>
      <c r="AP4" s="237"/>
      <c r="AQ4" s="237"/>
      <c r="AR4" s="237"/>
      <c r="AS4" s="238"/>
      <c r="AT4" s="372" t="s">
        <v>201</v>
      </c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4"/>
      <c r="BK4" s="372" t="s">
        <v>127</v>
      </c>
      <c r="BL4" s="373"/>
      <c r="BM4" s="373"/>
      <c r="BN4" s="373"/>
      <c r="BO4" s="373"/>
      <c r="BP4" s="373"/>
      <c r="BQ4" s="373"/>
      <c r="BR4" s="373"/>
      <c r="BS4" s="373"/>
      <c r="BT4" s="373"/>
      <c r="BU4" s="374"/>
      <c r="BV4" s="252" t="s">
        <v>134</v>
      </c>
      <c r="BW4" s="237"/>
      <c r="BX4" s="237"/>
      <c r="BY4" s="237"/>
      <c r="BZ4" s="237"/>
      <c r="CA4" s="237"/>
      <c r="CB4" s="237"/>
      <c r="CC4" s="237"/>
      <c r="CD4" s="237"/>
      <c r="CE4" s="237"/>
    </row>
    <row r="5" spans="1:83" ht="12" thickBot="1">
      <c r="A5" s="244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77">
        <v>2</v>
      </c>
      <c r="AF5" s="377"/>
      <c r="AG5" s="377"/>
      <c r="AH5" s="377"/>
      <c r="AI5" s="377"/>
      <c r="AJ5" s="377"/>
      <c r="AK5" s="377">
        <v>3</v>
      </c>
      <c r="AL5" s="377"/>
      <c r="AM5" s="377"/>
      <c r="AN5" s="377"/>
      <c r="AO5" s="377"/>
      <c r="AP5" s="377"/>
      <c r="AQ5" s="377"/>
      <c r="AR5" s="377"/>
      <c r="AS5" s="377"/>
      <c r="AT5" s="377">
        <v>4</v>
      </c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>
        <v>6</v>
      </c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>
        <v>7</v>
      </c>
      <c r="BW5" s="377"/>
      <c r="BX5" s="377"/>
      <c r="BY5" s="377"/>
      <c r="BZ5" s="377"/>
      <c r="CA5" s="377"/>
      <c r="CB5" s="377"/>
      <c r="CC5" s="377"/>
      <c r="CD5" s="377"/>
      <c r="CE5" s="377"/>
    </row>
    <row r="6" spans="1:83" ht="12.75" customHeight="1">
      <c r="A6" s="8"/>
      <c r="B6" s="378" t="s">
        <v>133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9"/>
      <c r="AE6" s="380" t="s">
        <v>135</v>
      </c>
      <c r="AF6" s="375"/>
      <c r="AG6" s="375"/>
      <c r="AH6" s="375"/>
      <c r="AI6" s="375"/>
      <c r="AJ6" s="375"/>
      <c r="AK6" s="375" t="s">
        <v>234</v>
      </c>
      <c r="AL6" s="375"/>
      <c r="AM6" s="375"/>
      <c r="AN6" s="375"/>
      <c r="AO6" s="375"/>
      <c r="AP6" s="375"/>
      <c r="AQ6" s="375"/>
      <c r="AR6" s="375"/>
      <c r="AS6" s="375"/>
      <c r="AT6" s="376">
        <f>AT8+AT91+AT104+AT122+AT134+AT202+AT209</f>
        <v>12613075.23</v>
      </c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>
        <f>BK8+BK91+BK104+BK122+BK134+BK202+BK209</f>
        <v>3371422.81</v>
      </c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1">
        <f>AT6-BK6</f>
        <v>9241652.42</v>
      </c>
      <c r="BW6" s="371"/>
      <c r="BX6" s="371"/>
      <c r="BY6" s="371"/>
      <c r="BZ6" s="371"/>
      <c r="CA6" s="371"/>
      <c r="CB6" s="371"/>
      <c r="CC6" s="371"/>
      <c r="CD6" s="371"/>
      <c r="CE6" s="371"/>
    </row>
    <row r="7" spans="1:83" ht="11.25" customHeight="1">
      <c r="A7" s="4"/>
      <c r="B7" s="381" t="s">
        <v>129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2"/>
      <c r="AE7" s="315"/>
      <c r="AF7" s="316"/>
      <c r="AG7" s="316"/>
      <c r="AH7" s="316"/>
      <c r="AI7" s="316"/>
      <c r="AJ7" s="317"/>
      <c r="AK7" s="384"/>
      <c r="AL7" s="316"/>
      <c r="AM7" s="316"/>
      <c r="AN7" s="316"/>
      <c r="AO7" s="316"/>
      <c r="AP7" s="316"/>
      <c r="AQ7" s="316"/>
      <c r="AR7" s="316"/>
      <c r="AS7" s="317"/>
      <c r="AT7" s="132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4"/>
      <c r="BK7" s="132"/>
      <c r="BL7" s="133"/>
      <c r="BM7" s="133"/>
      <c r="BN7" s="133"/>
      <c r="BO7" s="133"/>
      <c r="BP7" s="133"/>
      <c r="BQ7" s="133"/>
      <c r="BR7" s="133"/>
      <c r="BS7" s="133"/>
      <c r="BT7" s="133"/>
      <c r="BU7" s="134"/>
      <c r="BV7" s="223"/>
      <c r="BW7" s="223"/>
      <c r="BX7" s="223"/>
      <c r="BY7" s="223"/>
      <c r="BZ7" s="223"/>
      <c r="CA7" s="223"/>
      <c r="CB7" s="223"/>
      <c r="CC7" s="223"/>
      <c r="CD7" s="223"/>
      <c r="CE7" s="223"/>
    </row>
    <row r="8" spans="1:83" ht="11.25">
      <c r="A8" s="4"/>
      <c r="B8" s="385" t="s">
        <v>287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6"/>
      <c r="AE8" s="215" t="s">
        <v>161</v>
      </c>
      <c r="AF8" s="187"/>
      <c r="AG8" s="187"/>
      <c r="AH8" s="187"/>
      <c r="AI8" s="187"/>
      <c r="AJ8" s="187"/>
      <c r="AK8" s="187" t="s">
        <v>216</v>
      </c>
      <c r="AL8" s="187"/>
      <c r="AM8" s="187"/>
      <c r="AN8" s="187"/>
      <c r="AO8" s="187"/>
      <c r="AP8" s="187"/>
      <c r="AQ8" s="187"/>
      <c r="AR8" s="187"/>
      <c r="AS8" s="187"/>
      <c r="AT8" s="117">
        <f>AT9+AT21+AT64+AT69+AT73</f>
        <v>4233300</v>
      </c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>
        <f>BK9+BK21+BK73</f>
        <v>1434771.9</v>
      </c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>
        <f>AT8-BK8</f>
        <v>2798528.1</v>
      </c>
      <c r="BW8" s="117"/>
      <c r="BX8" s="117"/>
      <c r="BY8" s="117"/>
      <c r="BZ8" s="117"/>
      <c r="CA8" s="117"/>
      <c r="CB8" s="117"/>
      <c r="CC8" s="117"/>
      <c r="CD8" s="117"/>
      <c r="CE8" s="117"/>
    </row>
    <row r="9" spans="1:83" ht="24" customHeight="1">
      <c r="A9" s="6"/>
      <c r="B9" s="219" t="s">
        <v>510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20"/>
      <c r="AE9" s="180" t="s">
        <v>135</v>
      </c>
      <c r="AF9" s="181"/>
      <c r="AG9" s="181"/>
      <c r="AH9" s="181"/>
      <c r="AI9" s="181"/>
      <c r="AJ9" s="181"/>
      <c r="AK9" s="181" t="s">
        <v>353</v>
      </c>
      <c r="AL9" s="181"/>
      <c r="AM9" s="181"/>
      <c r="AN9" s="181"/>
      <c r="AO9" s="181"/>
      <c r="AP9" s="181"/>
      <c r="AQ9" s="181"/>
      <c r="AR9" s="181"/>
      <c r="AS9" s="181"/>
      <c r="AT9" s="116">
        <f>AT10</f>
        <v>784300</v>
      </c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>
        <f>BK15</f>
        <v>184470.67</v>
      </c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>
        <f>AT9-BK9</f>
        <v>599829.33</v>
      </c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ht="35.25" customHeight="1">
      <c r="A10" s="369" t="s">
        <v>354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70"/>
      <c r="AE10" s="137" t="s">
        <v>135</v>
      </c>
      <c r="AF10" s="124"/>
      <c r="AG10" s="124"/>
      <c r="AH10" s="124"/>
      <c r="AI10" s="124"/>
      <c r="AJ10" s="128"/>
      <c r="AK10" s="123" t="s">
        <v>353</v>
      </c>
      <c r="AL10" s="124"/>
      <c r="AM10" s="124"/>
      <c r="AN10" s="124"/>
      <c r="AO10" s="124"/>
      <c r="AP10" s="124"/>
      <c r="AQ10" s="124"/>
      <c r="AR10" s="124"/>
      <c r="AS10" s="128"/>
      <c r="AT10" s="132">
        <f>AT11</f>
        <v>784300</v>
      </c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4"/>
      <c r="BK10" s="132">
        <f>BK11</f>
        <v>184470.67</v>
      </c>
      <c r="BL10" s="133"/>
      <c r="BM10" s="133"/>
      <c r="BN10" s="133"/>
      <c r="BO10" s="133"/>
      <c r="BP10" s="133"/>
      <c r="BQ10" s="133"/>
      <c r="BR10" s="133"/>
      <c r="BS10" s="133"/>
      <c r="BT10" s="133"/>
      <c r="BU10" s="134"/>
      <c r="BV10" s="132">
        <f>BV11</f>
        <v>599829.33</v>
      </c>
      <c r="BW10" s="133"/>
      <c r="BX10" s="133"/>
      <c r="BY10" s="133"/>
      <c r="BZ10" s="133"/>
      <c r="CA10" s="133"/>
      <c r="CB10" s="133"/>
      <c r="CC10" s="133"/>
      <c r="CD10" s="133"/>
      <c r="CE10" s="134"/>
    </row>
    <row r="11" spans="1:83" ht="11.25">
      <c r="A11" s="369" t="s">
        <v>355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70"/>
      <c r="AE11" s="137" t="s">
        <v>135</v>
      </c>
      <c r="AF11" s="124"/>
      <c r="AG11" s="124"/>
      <c r="AH11" s="124"/>
      <c r="AI11" s="124"/>
      <c r="AJ11" s="128"/>
      <c r="AK11" s="123" t="s">
        <v>356</v>
      </c>
      <c r="AL11" s="124"/>
      <c r="AM11" s="124"/>
      <c r="AN11" s="124"/>
      <c r="AO11" s="124"/>
      <c r="AP11" s="124"/>
      <c r="AQ11" s="124"/>
      <c r="AR11" s="124"/>
      <c r="AS11" s="128"/>
      <c r="AT11" s="118">
        <f>AT12</f>
        <v>784300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32">
        <f>BK12</f>
        <v>184470.67</v>
      </c>
      <c r="BL11" s="133"/>
      <c r="BM11" s="133"/>
      <c r="BN11" s="133"/>
      <c r="BO11" s="133"/>
      <c r="BP11" s="133"/>
      <c r="BQ11" s="133"/>
      <c r="BR11" s="133"/>
      <c r="BS11" s="133"/>
      <c r="BT11" s="133"/>
      <c r="BU11" s="134"/>
      <c r="BV11" s="132">
        <f>BV12</f>
        <v>599829.33</v>
      </c>
      <c r="BW11" s="133"/>
      <c r="BX11" s="133"/>
      <c r="BY11" s="133"/>
      <c r="BZ11" s="133"/>
      <c r="CA11" s="133"/>
      <c r="CB11" s="133"/>
      <c r="CC11" s="133"/>
      <c r="CD11" s="133"/>
      <c r="CE11" s="134"/>
    </row>
    <row r="12" spans="1:83" ht="45" customHeight="1">
      <c r="A12" s="369" t="s">
        <v>511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70"/>
      <c r="AE12" s="137" t="s">
        <v>135</v>
      </c>
      <c r="AF12" s="124"/>
      <c r="AG12" s="124"/>
      <c r="AH12" s="124"/>
      <c r="AI12" s="124"/>
      <c r="AJ12" s="128"/>
      <c r="AK12" s="123" t="s">
        <v>522</v>
      </c>
      <c r="AL12" s="124"/>
      <c r="AM12" s="124"/>
      <c r="AN12" s="124"/>
      <c r="AO12" s="124"/>
      <c r="AP12" s="124"/>
      <c r="AQ12" s="124"/>
      <c r="AR12" s="124"/>
      <c r="AS12" s="128"/>
      <c r="AT12" s="118">
        <f>AT13</f>
        <v>784300</v>
      </c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32">
        <f>BK13</f>
        <v>184470.67</v>
      </c>
      <c r="BL12" s="133"/>
      <c r="BM12" s="133"/>
      <c r="BN12" s="133"/>
      <c r="BO12" s="133"/>
      <c r="BP12" s="133"/>
      <c r="BQ12" s="133"/>
      <c r="BR12" s="133"/>
      <c r="BS12" s="133"/>
      <c r="BT12" s="133"/>
      <c r="BU12" s="134"/>
      <c r="BV12" s="132">
        <f aca="true" t="shared" si="0" ref="BV12:BV17">AT12-BK12</f>
        <v>599829.33</v>
      </c>
      <c r="BW12" s="133"/>
      <c r="BX12" s="133"/>
      <c r="BY12" s="133"/>
      <c r="BZ12" s="133"/>
      <c r="CA12" s="133"/>
      <c r="CB12" s="133"/>
      <c r="CC12" s="133"/>
      <c r="CD12" s="133"/>
      <c r="CE12" s="134"/>
    </row>
    <row r="13" spans="1:83" ht="24" customHeight="1">
      <c r="A13" s="104"/>
      <c r="B13" s="369" t="s">
        <v>515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70"/>
      <c r="AE13" s="137" t="s">
        <v>135</v>
      </c>
      <c r="AF13" s="124"/>
      <c r="AG13" s="124"/>
      <c r="AH13" s="124"/>
      <c r="AI13" s="124"/>
      <c r="AJ13" s="128"/>
      <c r="AK13" s="123" t="s">
        <v>523</v>
      </c>
      <c r="AL13" s="124"/>
      <c r="AM13" s="124"/>
      <c r="AN13" s="124"/>
      <c r="AO13" s="124"/>
      <c r="AP13" s="124"/>
      <c r="AQ13" s="124"/>
      <c r="AR13" s="124"/>
      <c r="AS13" s="128"/>
      <c r="AT13" s="132">
        <f>AT14+AT18</f>
        <v>784300</v>
      </c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4"/>
      <c r="BK13" s="132">
        <f>BK14</f>
        <v>184470.67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4"/>
      <c r="BV13" s="132">
        <f t="shared" si="0"/>
        <v>599829.33</v>
      </c>
      <c r="BW13" s="133"/>
      <c r="BX13" s="133"/>
      <c r="BY13" s="133"/>
      <c r="BZ13" s="133"/>
      <c r="CA13" s="133"/>
      <c r="CB13" s="133"/>
      <c r="CC13" s="133"/>
      <c r="CD13" s="133"/>
      <c r="CE13" s="134"/>
    </row>
    <row r="14" spans="1:83" ht="15" customHeight="1">
      <c r="A14" s="104"/>
      <c r="B14" s="322" t="s">
        <v>516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3"/>
      <c r="AE14" s="213" t="s">
        <v>135</v>
      </c>
      <c r="AF14" s="214"/>
      <c r="AG14" s="214"/>
      <c r="AH14" s="214"/>
      <c r="AI14" s="214"/>
      <c r="AJ14" s="214"/>
      <c r="AK14" s="214" t="s">
        <v>524</v>
      </c>
      <c r="AL14" s="214"/>
      <c r="AM14" s="214"/>
      <c r="AN14" s="214"/>
      <c r="AO14" s="214"/>
      <c r="AP14" s="214"/>
      <c r="AQ14" s="214"/>
      <c r="AR14" s="214"/>
      <c r="AS14" s="214"/>
      <c r="AT14" s="118">
        <f>AT15</f>
        <v>766900</v>
      </c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>
        <f>BK15</f>
        <v>184470.67</v>
      </c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>
        <f t="shared" si="0"/>
        <v>582429.33</v>
      </c>
      <c r="BW14" s="118"/>
      <c r="BX14" s="118"/>
      <c r="BY14" s="118"/>
      <c r="BZ14" s="118"/>
      <c r="CA14" s="118"/>
      <c r="CB14" s="118"/>
      <c r="CC14" s="118"/>
      <c r="CD14" s="118"/>
      <c r="CE14" s="118"/>
    </row>
    <row r="15" spans="1:95" ht="14.25" customHeight="1">
      <c r="A15" s="6"/>
      <c r="B15" s="322" t="s">
        <v>339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3"/>
      <c r="AE15" s="213" t="s">
        <v>135</v>
      </c>
      <c r="AF15" s="214"/>
      <c r="AG15" s="214"/>
      <c r="AH15" s="214"/>
      <c r="AI15" s="214"/>
      <c r="AJ15" s="214"/>
      <c r="AK15" s="214" t="s">
        <v>525</v>
      </c>
      <c r="AL15" s="214"/>
      <c r="AM15" s="214"/>
      <c r="AN15" s="214"/>
      <c r="AO15" s="214"/>
      <c r="AP15" s="214"/>
      <c r="AQ15" s="214"/>
      <c r="AR15" s="214"/>
      <c r="AS15" s="214"/>
      <c r="AT15" s="118">
        <f>AT16+AT17</f>
        <v>766900</v>
      </c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>
        <f>BK16+BK17</f>
        <v>184470.67</v>
      </c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>
        <f t="shared" si="0"/>
        <v>582429.33</v>
      </c>
      <c r="BW15" s="118"/>
      <c r="BX15" s="118"/>
      <c r="BY15" s="118"/>
      <c r="BZ15" s="118"/>
      <c r="CA15" s="118"/>
      <c r="CB15" s="118"/>
      <c r="CC15" s="118"/>
      <c r="CD15" s="118"/>
      <c r="CE15" s="118"/>
      <c r="CQ15" s="5"/>
    </row>
    <row r="16" spans="1:83" ht="14.25" customHeight="1">
      <c r="A16" s="6"/>
      <c r="B16" s="290" t="s">
        <v>162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1"/>
      <c r="AE16" s="182" t="s">
        <v>135</v>
      </c>
      <c r="AF16" s="119"/>
      <c r="AG16" s="119"/>
      <c r="AH16" s="119"/>
      <c r="AI16" s="119"/>
      <c r="AJ16" s="119"/>
      <c r="AK16" s="119" t="s">
        <v>526</v>
      </c>
      <c r="AL16" s="119"/>
      <c r="AM16" s="119"/>
      <c r="AN16" s="119"/>
      <c r="AO16" s="119"/>
      <c r="AP16" s="119"/>
      <c r="AQ16" s="119"/>
      <c r="AR16" s="119"/>
      <c r="AS16" s="119"/>
      <c r="AT16" s="108">
        <v>586300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>
        <v>133944.39</v>
      </c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>
        <f t="shared" si="0"/>
        <v>452355.61</v>
      </c>
      <c r="BW16" s="108"/>
      <c r="BX16" s="108"/>
      <c r="BY16" s="108"/>
      <c r="BZ16" s="108"/>
      <c r="CA16" s="108"/>
      <c r="CB16" s="108"/>
      <c r="CC16" s="108"/>
      <c r="CD16" s="108"/>
      <c r="CE16" s="108"/>
    </row>
    <row r="17" spans="1:83" ht="13.5" customHeight="1">
      <c r="A17" s="6"/>
      <c r="B17" s="290" t="s">
        <v>290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1"/>
      <c r="AE17" s="182" t="s">
        <v>135</v>
      </c>
      <c r="AF17" s="119"/>
      <c r="AG17" s="119"/>
      <c r="AH17" s="119"/>
      <c r="AI17" s="119"/>
      <c r="AJ17" s="119"/>
      <c r="AK17" s="119" t="s">
        <v>527</v>
      </c>
      <c r="AL17" s="119"/>
      <c r="AM17" s="119"/>
      <c r="AN17" s="119"/>
      <c r="AO17" s="119"/>
      <c r="AP17" s="119"/>
      <c r="AQ17" s="119"/>
      <c r="AR17" s="119"/>
      <c r="AS17" s="119"/>
      <c r="AT17" s="108">
        <v>180600</v>
      </c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>
        <v>50526.28</v>
      </c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>
        <f t="shared" si="0"/>
        <v>130073.72</v>
      </c>
      <c r="BW17" s="108"/>
      <c r="BX17" s="108"/>
      <c r="BY17" s="108"/>
      <c r="BZ17" s="108"/>
      <c r="CA17" s="108"/>
      <c r="CB17" s="108"/>
      <c r="CC17" s="108"/>
      <c r="CD17" s="108"/>
      <c r="CE17" s="108"/>
    </row>
    <row r="18" spans="1:83" ht="23.25" customHeight="1">
      <c r="A18" s="6"/>
      <c r="B18" s="322" t="s">
        <v>517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8"/>
      <c r="AE18" s="213" t="s">
        <v>135</v>
      </c>
      <c r="AF18" s="214"/>
      <c r="AG18" s="214"/>
      <c r="AH18" s="214"/>
      <c r="AI18" s="214"/>
      <c r="AJ18" s="214"/>
      <c r="AK18" s="214" t="s">
        <v>528</v>
      </c>
      <c r="AL18" s="214"/>
      <c r="AM18" s="214"/>
      <c r="AN18" s="214"/>
      <c r="AO18" s="214"/>
      <c r="AP18" s="214"/>
      <c r="AQ18" s="214"/>
      <c r="AR18" s="214"/>
      <c r="AS18" s="214"/>
      <c r="AT18" s="118">
        <f>AT19</f>
        <v>17400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 t="s">
        <v>295</v>
      </c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>
        <f>AT18</f>
        <v>17400</v>
      </c>
      <c r="BW18" s="118"/>
      <c r="BX18" s="118"/>
      <c r="BY18" s="118"/>
      <c r="BZ18" s="118"/>
      <c r="CA18" s="118"/>
      <c r="CB18" s="118"/>
      <c r="CC18" s="118"/>
      <c r="CD18" s="118"/>
      <c r="CE18" s="118"/>
    </row>
    <row r="19" spans="1:83" ht="15" customHeight="1">
      <c r="A19" s="6"/>
      <c r="B19" s="290" t="s">
        <v>339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1"/>
      <c r="AE19" s="182" t="s">
        <v>135</v>
      </c>
      <c r="AF19" s="119"/>
      <c r="AG19" s="119"/>
      <c r="AH19" s="119"/>
      <c r="AI19" s="119"/>
      <c r="AJ19" s="119"/>
      <c r="AK19" s="119" t="s">
        <v>529</v>
      </c>
      <c r="AL19" s="119"/>
      <c r="AM19" s="119"/>
      <c r="AN19" s="119"/>
      <c r="AO19" s="119"/>
      <c r="AP19" s="119"/>
      <c r="AQ19" s="119"/>
      <c r="AR19" s="119"/>
      <c r="AS19" s="119"/>
      <c r="AT19" s="108">
        <f>AT20</f>
        <v>17400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 t="s">
        <v>295</v>
      </c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>
        <f>AT19</f>
        <v>17400</v>
      </c>
      <c r="BW19" s="108"/>
      <c r="BX19" s="108"/>
      <c r="BY19" s="108"/>
      <c r="BZ19" s="108"/>
      <c r="CA19" s="108"/>
      <c r="CB19" s="108"/>
      <c r="CC19" s="108"/>
      <c r="CD19" s="108"/>
      <c r="CE19" s="108"/>
    </row>
    <row r="20" spans="1:83" ht="14.25" customHeight="1">
      <c r="A20" s="6"/>
      <c r="B20" s="290" t="s">
        <v>165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1"/>
      <c r="AE20" s="182" t="s">
        <v>135</v>
      </c>
      <c r="AF20" s="119"/>
      <c r="AG20" s="119"/>
      <c r="AH20" s="119"/>
      <c r="AI20" s="119"/>
      <c r="AJ20" s="119"/>
      <c r="AK20" s="119" t="s">
        <v>530</v>
      </c>
      <c r="AL20" s="119"/>
      <c r="AM20" s="119"/>
      <c r="AN20" s="119"/>
      <c r="AO20" s="119"/>
      <c r="AP20" s="119"/>
      <c r="AQ20" s="119"/>
      <c r="AR20" s="119"/>
      <c r="AS20" s="119"/>
      <c r="AT20" s="108">
        <v>17400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 t="s">
        <v>295</v>
      </c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>
        <f>AT20</f>
        <v>17400</v>
      </c>
      <c r="BW20" s="108"/>
      <c r="BX20" s="108"/>
      <c r="BY20" s="108"/>
      <c r="BZ20" s="108"/>
      <c r="CA20" s="108"/>
      <c r="CB20" s="108"/>
      <c r="CC20" s="108"/>
      <c r="CD20" s="108"/>
      <c r="CE20" s="108"/>
    </row>
    <row r="21" spans="1:83" ht="38.25" customHeight="1">
      <c r="A21" s="6"/>
      <c r="B21" s="324" t="s">
        <v>357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5"/>
      <c r="AE21" s="152" t="s">
        <v>135</v>
      </c>
      <c r="AF21" s="126"/>
      <c r="AG21" s="126"/>
      <c r="AH21" s="126"/>
      <c r="AI21" s="126"/>
      <c r="AJ21" s="127"/>
      <c r="AK21" s="125" t="s">
        <v>358</v>
      </c>
      <c r="AL21" s="126"/>
      <c r="AM21" s="126"/>
      <c r="AN21" s="126"/>
      <c r="AO21" s="126"/>
      <c r="AP21" s="126"/>
      <c r="AQ21" s="126"/>
      <c r="AR21" s="126"/>
      <c r="AS21" s="127"/>
      <c r="AT21" s="176">
        <f>AT22+AT55+AT60</f>
        <v>2915500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8"/>
      <c r="BK21" s="176">
        <f>BK22+BK55+BK60</f>
        <v>1089087.21</v>
      </c>
      <c r="BL21" s="177"/>
      <c r="BM21" s="177"/>
      <c r="BN21" s="177"/>
      <c r="BO21" s="177"/>
      <c r="BP21" s="177"/>
      <c r="BQ21" s="177"/>
      <c r="BR21" s="177"/>
      <c r="BS21" s="177"/>
      <c r="BT21" s="177"/>
      <c r="BU21" s="178"/>
      <c r="BV21" s="176">
        <f>BV22</f>
        <v>1245332.79</v>
      </c>
      <c r="BW21" s="177"/>
      <c r="BX21" s="177"/>
      <c r="BY21" s="177"/>
      <c r="BZ21" s="177"/>
      <c r="CA21" s="177"/>
      <c r="CB21" s="177"/>
      <c r="CC21" s="177"/>
      <c r="CD21" s="177"/>
      <c r="CE21" s="178"/>
    </row>
    <row r="22" spans="1:83" ht="46.5" customHeight="1">
      <c r="A22" s="6"/>
      <c r="B22" s="159" t="s">
        <v>354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60"/>
      <c r="AE22" s="179" t="s">
        <v>135</v>
      </c>
      <c r="AF22" s="130"/>
      <c r="AG22" s="130"/>
      <c r="AH22" s="130"/>
      <c r="AI22" s="130"/>
      <c r="AJ22" s="131"/>
      <c r="AK22" s="129" t="s">
        <v>359</v>
      </c>
      <c r="AL22" s="130"/>
      <c r="AM22" s="130"/>
      <c r="AN22" s="130"/>
      <c r="AO22" s="130"/>
      <c r="AP22" s="130"/>
      <c r="AQ22" s="130"/>
      <c r="AR22" s="130"/>
      <c r="AS22" s="131"/>
      <c r="AT22" s="120">
        <f>AT23+AT33+AT49</f>
        <v>2853600</v>
      </c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44"/>
      <c r="BK22" s="120">
        <f>BK23</f>
        <v>1058267.21</v>
      </c>
      <c r="BL22" s="121"/>
      <c r="BM22" s="121"/>
      <c r="BN22" s="121"/>
      <c r="BO22" s="121"/>
      <c r="BP22" s="121"/>
      <c r="BQ22" s="121"/>
      <c r="BR22" s="121"/>
      <c r="BS22" s="121"/>
      <c r="BT22" s="121"/>
      <c r="BU22" s="144"/>
      <c r="BV22" s="120">
        <f>BV23</f>
        <v>1245332.79</v>
      </c>
      <c r="BW22" s="121"/>
      <c r="BX22" s="121"/>
      <c r="BY22" s="121"/>
      <c r="BZ22" s="121"/>
      <c r="CA22" s="121"/>
      <c r="CB22" s="121"/>
      <c r="CC22" s="121"/>
      <c r="CD22" s="121"/>
      <c r="CE22" s="144"/>
    </row>
    <row r="23" spans="1:83" ht="12.75" customHeight="1">
      <c r="A23" s="6"/>
      <c r="B23" s="394" t="s">
        <v>340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5"/>
      <c r="AE23" s="396" t="s">
        <v>135</v>
      </c>
      <c r="AF23" s="366"/>
      <c r="AG23" s="366"/>
      <c r="AH23" s="366"/>
      <c r="AI23" s="366"/>
      <c r="AJ23" s="366"/>
      <c r="AK23" s="181" t="s">
        <v>222</v>
      </c>
      <c r="AL23" s="181"/>
      <c r="AM23" s="181"/>
      <c r="AN23" s="181"/>
      <c r="AO23" s="181"/>
      <c r="AP23" s="181"/>
      <c r="AQ23" s="181"/>
      <c r="AR23" s="181"/>
      <c r="AS23" s="181"/>
      <c r="AT23" s="116">
        <f>AT24</f>
        <v>2303600</v>
      </c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>
        <f>BK24+BK33+BK49</f>
        <v>1058267.21</v>
      </c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>
        <f aca="true" t="shared" si="1" ref="BV23:BV29">AT23-BK23</f>
        <v>1245332.79</v>
      </c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ht="60" customHeight="1">
      <c r="A24" s="6" t="s">
        <v>518</v>
      </c>
      <c r="B24" s="318" t="s">
        <v>511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9"/>
      <c r="AE24" s="213" t="s">
        <v>135</v>
      </c>
      <c r="AF24" s="214"/>
      <c r="AG24" s="214"/>
      <c r="AH24" s="214"/>
      <c r="AI24" s="214"/>
      <c r="AJ24" s="214"/>
      <c r="AK24" s="123" t="s">
        <v>531</v>
      </c>
      <c r="AL24" s="124"/>
      <c r="AM24" s="124"/>
      <c r="AN24" s="124"/>
      <c r="AO24" s="124"/>
      <c r="AP24" s="124"/>
      <c r="AQ24" s="124"/>
      <c r="AR24" s="124"/>
      <c r="AS24" s="128"/>
      <c r="AT24" s="132">
        <f>AT25</f>
        <v>2303600</v>
      </c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4"/>
      <c r="BK24" s="132">
        <f>BK25+BK30</f>
        <v>845408.1699999999</v>
      </c>
      <c r="BL24" s="133"/>
      <c r="BM24" s="133"/>
      <c r="BN24" s="133"/>
      <c r="BO24" s="133"/>
      <c r="BP24" s="133"/>
      <c r="BQ24" s="133"/>
      <c r="BR24" s="133"/>
      <c r="BS24" s="133"/>
      <c r="BT24" s="133"/>
      <c r="BU24" s="134"/>
      <c r="BV24" s="132">
        <f t="shared" si="1"/>
        <v>1458191.83</v>
      </c>
      <c r="BW24" s="133"/>
      <c r="BX24" s="133"/>
      <c r="BY24" s="133"/>
      <c r="BZ24" s="133"/>
      <c r="CA24" s="133"/>
      <c r="CB24" s="133"/>
      <c r="CC24" s="133"/>
      <c r="CD24" s="133"/>
      <c r="CE24" s="134"/>
    </row>
    <row r="25" spans="1:83" ht="24" customHeight="1">
      <c r="A25" s="6"/>
      <c r="B25" s="369" t="s">
        <v>515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70"/>
      <c r="AE25" s="213" t="s">
        <v>135</v>
      </c>
      <c r="AF25" s="214"/>
      <c r="AG25" s="214"/>
      <c r="AH25" s="214"/>
      <c r="AI25" s="214"/>
      <c r="AJ25" s="214"/>
      <c r="AK25" s="123" t="s">
        <v>533</v>
      </c>
      <c r="AL25" s="124"/>
      <c r="AM25" s="124"/>
      <c r="AN25" s="124"/>
      <c r="AO25" s="124"/>
      <c r="AP25" s="124"/>
      <c r="AQ25" s="124"/>
      <c r="AR25" s="124"/>
      <c r="AS25" s="128"/>
      <c r="AT25" s="132">
        <f>AT26+AT30</f>
        <v>2303600</v>
      </c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4"/>
      <c r="BK25" s="132">
        <f>BK26</f>
        <v>821160.1699999999</v>
      </c>
      <c r="BL25" s="133"/>
      <c r="BM25" s="133"/>
      <c r="BN25" s="133"/>
      <c r="BO25" s="133"/>
      <c r="BP25" s="133"/>
      <c r="BQ25" s="133"/>
      <c r="BR25" s="133"/>
      <c r="BS25" s="133"/>
      <c r="BT25" s="133"/>
      <c r="BU25" s="134"/>
      <c r="BV25" s="132">
        <f t="shared" si="1"/>
        <v>1482439.83</v>
      </c>
      <c r="BW25" s="133"/>
      <c r="BX25" s="133"/>
      <c r="BY25" s="133"/>
      <c r="BZ25" s="133"/>
      <c r="CA25" s="133"/>
      <c r="CB25" s="133"/>
      <c r="CC25" s="133"/>
      <c r="CD25" s="133"/>
      <c r="CE25" s="134"/>
    </row>
    <row r="26" spans="1:83" ht="13.5" customHeight="1">
      <c r="A26" s="6"/>
      <c r="B26" s="322" t="s">
        <v>516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3"/>
      <c r="AE26" s="213" t="s">
        <v>135</v>
      </c>
      <c r="AF26" s="214"/>
      <c r="AG26" s="214"/>
      <c r="AH26" s="214"/>
      <c r="AI26" s="214"/>
      <c r="AJ26" s="214"/>
      <c r="AK26" s="123" t="s">
        <v>532</v>
      </c>
      <c r="AL26" s="124"/>
      <c r="AM26" s="124"/>
      <c r="AN26" s="124"/>
      <c r="AO26" s="124"/>
      <c r="AP26" s="124"/>
      <c r="AQ26" s="124"/>
      <c r="AR26" s="124"/>
      <c r="AS26" s="128"/>
      <c r="AT26" s="132">
        <f>AT27</f>
        <v>2239600</v>
      </c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4"/>
      <c r="BK26" s="132">
        <f>BK27</f>
        <v>821160.1699999999</v>
      </c>
      <c r="BL26" s="133"/>
      <c r="BM26" s="133"/>
      <c r="BN26" s="133"/>
      <c r="BO26" s="133"/>
      <c r="BP26" s="133"/>
      <c r="BQ26" s="133"/>
      <c r="BR26" s="133"/>
      <c r="BS26" s="133"/>
      <c r="BT26" s="133"/>
      <c r="BU26" s="134"/>
      <c r="BV26" s="132">
        <f t="shared" si="1"/>
        <v>1418439.83</v>
      </c>
      <c r="BW26" s="133"/>
      <c r="BX26" s="133"/>
      <c r="BY26" s="133"/>
      <c r="BZ26" s="133"/>
      <c r="CA26" s="133"/>
      <c r="CB26" s="133"/>
      <c r="CC26" s="133"/>
      <c r="CD26" s="133"/>
      <c r="CE26" s="134"/>
    </row>
    <row r="27" spans="1:83" ht="13.5" customHeight="1">
      <c r="A27" s="369" t="s">
        <v>339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70"/>
      <c r="AE27" s="213" t="s">
        <v>135</v>
      </c>
      <c r="AF27" s="214"/>
      <c r="AG27" s="214"/>
      <c r="AH27" s="214"/>
      <c r="AI27" s="214"/>
      <c r="AJ27" s="214"/>
      <c r="AK27" s="123" t="s">
        <v>534</v>
      </c>
      <c r="AL27" s="124"/>
      <c r="AM27" s="124"/>
      <c r="AN27" s="124"/>
      <c r="AO27" s="124"/>
      <c r="AP27" s="124"/>
      <c r="AQ27" s="124"/>
      <c r="AR27" s="124"/>
      <c r="AS27" s="128"/>
      <c r="AT27" s="132">
        <f>AT28+AT29</f>
        <v>2239600</v>
      </c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4"/>
      <c r="BK27" s="132">
        <f>BK28+BK29</f>
        <v>821160.1699999999</v>
      </c>
      <c r="BL27" s="133"/>
      <c r="BM27" s="133"/>
      <c r="BN27" s="133"/>
      <c r="BO27" s="133"/>
      <c r="BP27" s="133"/>
      <c r="BQ27" s="133"/>
      <c r="BR27" s="133"/>
      <c r="BS27" s="133"/>
      <c r="BT27" s="133"/>
      <c r="BU27" s="134"/>
      <c r="BV27" s="132">
        <f t="shared" si="1"/>
        <v>1418439.83</v>
      </c>
      <c r="BW27" s="133"/>
      <c r="BX27" s="133"/>
      <c r="BY27" s="133"/>
      <c r="BZ27" s="133"/>
      <c r="CA27" s="133"/>
      <c r="CB27" s="133"/>
      <c r="CC27" s="133"/>
      <c r="CD27" s="133"/>
      <c r="CE27" s="134"/>
    </row>
    <row r="28" spans="1:83" ht="13.5" customHeight="1">
      <c r="A28" s="308" t="s">
        <v>162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9"/>
      <c r="AE28" s="182" t="s">
        <v>135</v>
      </c>
      <c r="AF28" s="119"/>
      <c r="AG28" s="119"/>
      <c r="AH28" s="119"/>
      <c r="AI28" s="119"/>
      <c r="AJ28" s="119"/>
      <c r="AK28" s="119" t="s">
        <v>535</v>
      </c>
      <c r="AL28" s="119"/>
      <c r="AM28" s="119"/>
      <c r="AN28" s="119"/>
      <c r="AO28" s="119"/>
      <c r="AP28" s="119"/>
      <c r="AQ28" s="119"/>
      <c r="AR28" s="119"/>
      <c r="AS28" s="119"/>
      <c r="AT28" s="299">
        <v>1652500</v>
      </c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1"/>
      <c r="BK28" s="299">
        <v>631207.45</v>
      </c>
      <c r="BL28" s="300"/>
      <c r="BM28" s="300"/>
      <c r="BN28" s="300"/>
      <c r="BO28" s="300"/>
      <c r="BP28" s="300"/>
      <c r="BQ28" s="300"/>
      <c r="BR28" s="300"/>
      <c r="BS28" s="300"/>
      <c r="BT28" s="300"/>
      <c r="BU28" s="301"/>
      <c r="BV28" s="105">
        <f t="shared" si="1"/>
        <v>1021292.55</v>
      </c>
      <c r="BW28" s="106"/>
      <c r="BX28" s="106"/>
      <c r="BY28" s="106"/>
      <c r="BZ28" s="106"/>
      <c r="CA28" s="106"/>
      <c r="CB28" s="106"/>
      <c r="CC28" s="106"/>
      <c r="CD28" s="106"/>
      <c r="CE28" s="107"/>
    </row>
    <row r="29" spans="1:83" ht="14.25" customHeight="1">
      <c r="A29" s="308" t="s">
        <v>290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9"/>
      <c r="AE29" s="115" t="s">
        <v>135</v>
      </c>
      <c r="AF29" s="111"/>
      <c r="AG29" s="111"/>
      <c r="AH29" s="111"/>
      <c r="AI29" s="111"/>
      <c r="AJ29" s="112"/>
      <c r="AK29" s="119" t="s">
        <v>536</v>
      </c>
      <c r="AL29" s="119"/>
      <c r="AM29" s="119"/>
      <c r="AN29" s="119"/>
      <c r="AO29" s="119"/>
      <c r="AP29" s="119"/>
      <c r="AQ29" s="119"/>
      <c r="AR29" s="119"/>
      <c r="AS29" s="119"/>
      <c r="AT29" s="299">
        <v>587100</v>
      </c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1"/>
      <c r="BK29" s="299">
        <v>189952.72</v>
      </c>
      <c r="BL29" s="300"/>
      <c r="BM29" s="300"/>
      <c r="BN29" s="300"/>
      <c r="BO29" s="300"/>
      <c r="BP29" s="300"/>
      <c r="BQ29" s="300"/>
      <c r="BR29" s="300"/>
      <c r="BS29" s="300"/>
      <c r="BT29" s="300"/>
      <c r="BU29" s="301"/>
      <c r="BV29" s="105">
        <f t="shared" si="1"/>
        <v>397147.28</v>
      </c>
      <c r="BW29" s="106"/>
      <c r="BX29" s="106"/>
      <c r="BY29" s="106"/>
      <c r="BZ29" s="106"/>
      <c r="CA29" s="106"/>
      <c r="CB29" s="106"/>
      <c r="CC29" s="106"/>
      <c r="CD29" s="106"/>
      <c r="CE29" s="107"/>
    </row>
    <row r="30" spans="1:83" ht="24" customHeight="1">
      <c r="A30" s="318" t="s">
        <v>517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9"/>
      <c r="AE30" s="213" t="s">
        <v>135</v>
      </c>
      <c r="AF30" s="214"/>
      <c r="AG30" s="214"/>
      <c r="AH30" s="214"/>
      <c r="AI30" s="214"/>
      <c r="AJ30" s="214"/>
      <c r="AK30" s="214" t="s">
        <v>537</v>
      </c>
      <c r="AL30" s="214"/>
      <c r="AM30" s="214"/>
      <c r="AN30" s="214"/>
      <c r="AO30" s="214"/>
      <c r="AP30" s="214"/>
      <c r="AQ30" s="214"/>
      <c r="AR30" s="214"/>
      <c r="AS30" s="214"/>
      <c r="AT30" s="118">
        <f>AT31</f>
        <v>64000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>
        <f>BK31</f>
        <v>24248</v>
      </c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>
        <f>AT30-BK30</f>
        <v>39752</v>
      </c>
      <c r="BW30" s="118"/>
      <c r="BX30" s="118"/>
      <c r="BY30" s="118"/>
      <c r="BZ30" s="118"/>
      <c r="CA30" s="118"/>
      <c r="CB30" s="118"/>
      <c r="CC30" s="118"/>
      <c r="CD30" s="118"/>
      <c r="CE30" s="118"/>
    </row>
    <row r="31" spans="1:83" ht="12.75" customHeight="1">
      <c r="A31" s="259" t="s">
        <v>339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60"/>
      <c r="AE31" s="182" t="s">
        <v>135</v>
      </c>
      <c r="AF31" s="119"/>
      <c r="AG31" s="119"/>
      <c r="AH31" s="119"/>
      <c r="AI31" s="119"/>
      <c r="AJ31" s="119"/>
      <c r="AK31" s="119" t="s">
        <v>538</v>
      </c>
      <c r="AL31" s="119"/>
      <c r="AM31" s="119"/>
      <c r="AN31" s="119"/>
      <c r="AO31" s="119"/>
      <c r="AP31" s="119"/>
      <c r="AQ31" s="119"/>
      <c r="AR31" s="119"/>
      <c r="AS31" s="119"/>
      <c r="AT31" s="108">
        <f>AT32</f>
        <v>64000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>
        <f>BK32</f>
        <v>24248</v>
      </c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f>AT31-BK31</f>
        <v>39752</v>
      </c>
      <c r="BW31" s="108"/>
      <c r="BX31" s="108"/>
      <c r="BY31" s="108"/>
      <c r="BZ31" s="108"/>
      <c r="CA31" s="108"/>
      <c r="CB31" s="108"/>
      <c r="CC31" s="108"/>
      <c r="CD31" s="108"/>
      <c r="CE31" s="108"/>
    </row>
    <row r="32" spans="1:83" ht="12.75" customHeight="1">
      <c r="A32" s="259" t="s">
        <v>165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60"/>
      <c r="AE32" s="182" t="s">
        <v>135</v>
      </c>
      <c r="AF32" s="119"/>
      <c r="AG32" s="119"/>
      <c r="AH32" s="119"/>
      <c r="AI32" s="119"/>
      <c r="AJ32" s="119"/>
      <c r="AK32" s="119" t="s">
        <v>539</v>
      </c>
      <c r="AL32" s="119"/>
      <c r="AM32" s="119"/>
      <c r="AN32" s="119"/>
      <c r="AO32" s="119"/>
      <c r="AP32" s="119"/>
      <c r="AQ32" s="119"/>
      <c r="AR32" s="119"/>
      <c r="AS32" s="119"/>
      <c r="AT32" s="108">
        <v>64000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>
        <v>24248</v>
      </c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>
        <f>AT32-BK32</f>
        <v>39752</v>
      </c>
      <c r="BW32" s="108"/>
      <c r="BX32" s="108"/>
      <c r="BY32" s="108"/>
      <c r="BZ32" s="108"/>
      <c r="CA32" s="108"/>
      <c r="CB32" s="108"/>
      <c r="CC32" s="108"/>
      <c r="CD32" s="108"/>
      <c r="CE32" s="108"/>
    </row>
    <row r="33" spans="1:83" ht="23.25" customHeight="1">
      <c r="A33" s="159" t="s">
        <v>519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60"/>
      <c r="AE33" s="179" t="s">
        <v>135</v>
      </c>
      <c r="AF33" s="130"/>
      <c r="AG33" s="130"/>
      <c r="AH33" s="130"/>
      <c r="AI33" s="130"/>
      <c r="AJ33" s="131"/>
      <c r="AK33" s="129" t="s">
        <v>540</v>
      </c>
      <c r="AL33" s="130"/>
      <c r="AM33" s="130"/>
      <c r="AN33" s="130"/>
      <c r="AO33" s="130"/>
      <c r="AP33" s="130"/>
      <c r="AQ33" s="130"/>
      <c r="AR33" s="130"/>
      <c r="AS33" s="131"/>
      <c r="AT33" s="120">
        <f>AT34</f>
        <v>495000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44"/>
      <c r="BK33" s="120">
        <f>BK34</f>
        <v>210000.04</v>
      </c>
      <c r="BL33" s="121"/>
      <c r="BM33" s="121"/>
      <c r="BN33" s="121"/>
      <c r="BO33" s="121"/>
      <c r="BP33" s="121"/>
      <c r="BQ33" s="121"/>
      <c r="BR33" s="121"/>
      <c r="BS33" s="121"/>
      <c r="BT33" s="121"/>
      <c r="BU33" s="144"/>
      <c r="BV33" s="120">
        <f aca="true" t="shared" si="2" ref="BV33:BV40">AT33-BK33</f>
        <v>284999.95999999996</v>
      </c>
      <c r="BW33" s="121"/>
      <c r="BX33" s="121"/>
      <c r="BY33" s="121"/>
      <c r="BZ33" s="121"/>
      <c r="CA33" s="121"/>
      <c r="CB33" s="121"/>
      <c r="CC33" s="121"/>
      <c r="CD33" s="121"/>
      <c r="CE33" s="144"/>
    </row>
    <row r="34" spans="1:83" ht="23.25" customHeight="1">
      <c r="A34" s="369" t="s">
        <v>520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70"/>
      <c r="AE34" s="137" t="s">
        <v>135</v>
      </c>
      <c r="AF34" s="124"/>
      <c r="AG34" s="124"/>
      <c r="AH34" s="124"/>
      <c r="AI34" s="124"/>
      <c r="AJ34" s="128"/>
      <c r="AK34" s="123" t="s">
        <v>541</v>
      </c>
      <c r="AL34" s="124"/>
      <c r="AM34" s="124"/>
      <c r="AN34" s="124"/>
      <c r="AO34" s="124"/>
      <c r="AP34" s="124"/>
      <c r="AQ34" s="124"/>
      <c r="AR34" s="124"/>
      <c r="AS34" s="128"/>
      <c r="AT34" s="132">
        <f>AT35+AT39</f>
        <v>495000</v>
      </c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4"/>
      <c r="BK34" s="132">
        <f>BK35+BK39</f>
        <v>210000.04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4"/>
      <c r="BV34" s="132">
        <f t="shared" si="2"/>
        <v>284999.95999999996</v>
      </c>
      <c r="BW34" s="133"/>
      <c r="BX34" s="133"/>
      <c r="BY34" s="133"/>
      <c r="BZ34" s="133"/>
      <c r="CA34" s="133"/>
      <c r="CB34" s="133"/>
      <c r="CC34" s="133"/>
      <c r="CD34" s="133"/>
      <c r="CE34" s="134"/>
    </row>
    <row r="35" spans="1:83" ht="23.25" customHeight="1">
      <c r="A35" s="369" t="s">
        <v>521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70"/>
      <c r="AE35" s="137" t="s">
        <v>135</v>
      </c>
      <c r="AF35" s="124"/>
      <c r="AG35" s="124"/>
      <c r="AH35" s="124"/>
      <c r="AI35" s="124"/>
      <c r="AJ35" s="128"/>
      <c r="AK35" s="123" t="s">
        <v>542</v>
      </c>
      <c r="AL35" s="124"/>
      <c r="AM35" s="124"/>
      <c r="AN35" s="124"/>
      <c r="AO35" s="124"/>
      <c r="AP35" s="124"/>
      <c r="AQ35" s="124"/>
      <c r="AR35" s="124"/>
      <c r="AS35" s="128"/>
      <c r="AT35" s="132">
        <f>AT36</f>
        <v>130100</v>
      </c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4"/>
      <c r="BK35" s="132">
        <f>BK36</f>
        <v>71588.01000000001</v>
      </c>
      <c r="BL35" s="133"/>
      <c r="BM35" s="133"/>
      <c r="BN35" s="133"/>
      <c r="BO35" s="133"/>
      <c r="BP35" s="133"/>
      <c r="BQ35" s="133"/>
      <c r="BR35" s="133"/>
      <c r="BS35" s="133"/>
      <c r="BT35" s="133"/>
      <c r="BU35" s="134"/>
      <c r="BV35" s="132">
        <f t="shared" si="2"/>
        <v>58511.98999999999</v>
      </c>
      <c r="BW35" s="133"/>
      <c r="BX35" s="133"/>
      <c r="BY35" s="133"/>
      <c r="BZ35" s="133"/>
      <c r="CA35" s="133"/>
      <c r="CB35" s="133"/>
      <c r="CC35" s="133"/>
      <c r="CD35" s="133"/>
      <c r="CE35" s="134"/>
    </row>
    <row r="36" spans="1:83" ht="13.5" customHeight="1">
      <c r="A36" s="369" t="s">
        <v>415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70"/>
      <c r="AE36" s="137" t="s">
        <v>135</v>
      </c>
      <c r="AF36" s="124"/>
      <c r="AG36" s="124"/>
      <c r="AH36" s="124"/>
      <c r="AI36" s="124"/>
      <c r="AJ36" s="128"/>
      <c r="AK36" s="123" t="s">
        <v>543</v>
      </c>
      <c r="AL36" s="124"/>
      <c r="AM36" s="124"/>
      <c r="AN36" s="124"/>
      <c r="AO36" s="124"/>
      <c r="AP36" s="124"/>
      <c r="AQ36" s="124"/>
      <c r="AR36" s="124"/>
      <c r="AS36" s="128"/>
      <c r="AT36" s="132">
        <f>AT37+AT38</f>
        <v>130100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4"/>
      <c r="BK36" s="132">
        <f>BK37+BK38</f>
        <v>71588.01000000001</v>
      </c>
      <c r="BL36" s="133"/>
      <c r="BM36" s="133"/>
      <c r="BN36" s="133"/>
      <c r="BO36" s="133"/>
      <c r="BP36" s="133"/>
      <c r="BQ36" s="133"/>
      <c r="BR36" s="133"/>
      <c r="BS36" s="133"/>
      <c r="BT36" s="133"/>
      <c r="BU36" s="134"/>
      <c r="BV36" s="132">
        <f t="shared" si="2"/>
        <v>58511.98999999999</v>
      </c>
      <c r="BW36" s="133"/>
      <c r="BX36" s="133"/>
      <c r="BY36" s="133"/>
      <c r="BZ36" s="133"/>
      <c r="CA36" s="133"/>
      <c r="CB36" s="133"/>
      <c r="CC36" s="133"/>
      <c r="CD36" s="133"/>
      <c r="CE36" s="134"/>
    </row>
    <row r="37" spans="1:83" ht="12" customHeight="1">
      <c r="A37" s="308" t="s">
        <v>163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9"/>
      <c r="AE37" s="115" t="s">
        <v>135</v>
      </c>
      <c r="AF37" s="111"/>
      <c r="AG37" s="111"/>
      <c r="AH37" s="111"/>
      <c r="AI37" s="111"/>
      <c r="AJ37" s="112"/>
      <c r="AK37" s="110" t="s">
        <v>544</v>
      </c>
      <c r="AL37" s="111"/>
      <c r="AM37" s="111"/>
      <c r="AN37" s="111"/>
      <c r="AO37" s="111"/>
      <c r="AP37" s="111"/>
      <c r="AQ37" s="111"/>
      <c r="AR37" s="111"/>
      <c r="AS37" s="112"/>
      <c r="AT37" s="299">
        <v>83800</v>
      </c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1"/>
      <c r="BK37" s="299">
        <v>29659.65</v>
      </c>
      <c r="BL37" s="300"/>
      <c r="BM37" s="300"/>
      <c r="BN37" s="300"/>
      <c r="BO37" s="300"/>
      <c r="BP37" s="300"/>
      <c r="BQ37" s="300"/>
      <c r="BR37" s="300"/>
      <c r="BS37" s="300"/>
      <c r="BT37" s="300"/>
      <c r="BU37" s="301"/>
      <c r="BV37" s="105">
        <f t="shared" si="2"/>
        <v>54140.35</v>
      </c>
      <c r="BW37" s="106"/>
      <c r="BX37" s="106"/>
      <c r="BY37" s="106"/>
      <c r="BZ37" s="106"/>
      <c r="CA37" s="106"/>
      <c r="CB37" s="106"/>
      <c r="CC37" s="106"/>
      <c r="CD37" s="106"/>
      <c r="CE37" s="107"/>
    </row>
    <row r="38" spans="1:83" ht="13.5" customHeight="1">
      <c r="A38" s="308" t="s">
        <v>292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9"/>
      <c r="AE38" s="115" t="s">
        <v>135</v>
      </c>
      <c r="AF38" s="111"/>
      <c r="AG38" s="111"/>
      <c r="AH38" s="111"/>
      <c r="AI38" s="111"/>
      <c r="AJ38" s="112"/>
      <c r="AK38" s="110" t="s">
        <v>545</v>
      </c>
      <c r="AL38" s="111"/>
      <c r="AM38" s="111"/>
      <c r="AN38" s="111"/>
      <c r="AO38" s="111"/>
      <c r="AP38" s="111"/>
      <c r="AQ38" s="111"/>
      <c r="AR38" s="111"/>
      <c r="AS38" s="112"/>
      <c r="AT38" s="299">
        <v>46300</v>
      </c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1"/>
      <c r="BK38" s="299">
        <v>41928.36</v>
      </c>
      <c r="BL38" s="300"/>
      <c r="BM38" s="300"/>
      <c r="BN38" s="300"/>
      <c r="BO38" s="300"/>
      <c r="BP38" s="300"/>
      <c r="BQ38" s="300"/>
      <c r="BR38" s="300"/>
      <c r="BS38" s="300"/>
      <c r="BT38" s="300"/>
      <c r="BU38" s="301"/>
      <c r="BV38" s="105">
        <f t="shared" si="2"/>
        <v>4371.639999999999</v>
      </c>
      <c r="BW38" s="106"/>
      <c r="BX38" s="106"/>
      <c r="BY38" s="106"/>
      <c r="BZ38" s="106"/>
      <c r="CA38" s="106"/>
      <c r="CB38" s="106"/>
      <c r="CC38" s="106"/>
      <c r="CD38" s="106"/>
      <c r="CE38" s="107"/>
    </row>
    <row r="39" spans="1:83" ht="24" customHeight="1">
      <c r="A39" s="369" t="s">
        <v>546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70"/>
      <c r="AE39" s="137" t="s">
        <v>135</v>
      </c>
      <c r="AF39" s="124"/>
      <c r="AG39" s="124"/>
      <c r="AH39" s="124"/>
      <c r="AI39" s="124"/>
      <c r="AJ39" s="128"/>
      <c r="AK39" s="123" t="s">
        <v>547</v>
      </c>
      <c r="AL39" s="124"/>
      <c r="AM39" s="124"/>
      <c r="AN39" s="124"/>
      <c r="AO39" s="124"/>
      <c r="AP39" s="124"/>
      <c r="AQ39" s="124"/>
      <c r="AR39" s="124"/>
      <c r="AS39" s="128"/>
      <c r="AT39" s="132">
        <f>AT40+AT47+AT48</f>
        <v>364900</v>
      </c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4"/>
      <c r="BK39" s="132">
        <f>BK40+BK47+BK48</f>
        <v>138412.03</v>
      </c>
      <c r="BL39" s="133"/>
      <c r="BM39" s="133"/>
      <c r="BN39" s="133"/>
      <c r="BO39" s="133"/>
      <c r="BP39" s="133"/>
      <c r="BQ39" s="133"/>
      <c r="BR39" s="133"/>
      <c r="BS39" s="133"/>
      <c r="BT39" s="133"/>
      <c r="BU39" s="134"/>
      <c r="BV39" s="132">
        <f t="shared" si="2"/>
        <v>226487.97</v>
      </c>
      <c r="BW39" s="133"/>
      <c r="BX39" s="133"/>
      <c r="BY39" s="133"/>
      <c r="BZ39" s="133"/>
      <c r="CA39" s="133"/>
      <c r="CB39" s="133"/>
      <c r="CC39" s="133"/>
      <c r="CD39" s="133"/>
      <c r="CE39" s="134"/>
    </row>
    <row r="40" spans="1:83" ht="13.5" customHeight="1">
      <c r="A40" s="369" t="s">
        <v>415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70"/>
      <c r="AE40" s="137" t="s">
        <v>135</v>
      </c>
      <c r="AF40" s="124"/>
      <c r="AG40" s="124"/>
      <c r="AH40" s="124"/>
      <c r="AI40" s="124"/>
      <c r="AJ40" s="128"/>
      <c r="AK40" s="123" t="s">
        <v>548</v>
      </c>
      <c r="AL40" s="124"/>
      <c r="AM40" s="124"/>
      <c r="AN40" s="124"/>
      <c r="AO40" s="124"/>
      <c r="AP40" s="124"/>
      <c r="AQ40" s="124"/>
      <c r="AR40" s="124"/>
      <c r="AS40" s="128"/>
      <c r="AT40" s="132">
        <f>AT41+AT42+AT43+AT44</f>
        <v>189900</v>
      </c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4"/>
      <c r="BK40" s="132">
        <f>BK42+BK43+BK44</f>
        <v>61495.89</v>
      </c>
      <c r="BL40" s="133"/>
      <c r="BM40" s="133"/>
      <c r="BN40" s="133"/>
      <c r="BO40" s="133"/>
      <c r="BP40" s="133"/>
      <c r="BQ40" s="133"/>
      <c r="BR40" s="133"/>
      <c r="BS40" s="133"/>
      <c r="BT40" s="133"/>
      <c r="BU40" s="134"/>
      <c r="BV40" s="132">
        <f t="shared" si="2"/>
        <v>128404.11</v>
      </c>
      <c r="BW40" s="133"/>
      <c r="BX40" s="133"/>
      <c r="BY40" s="133"/>
      <c r="BZ40" s="133"/>
      <c r="CA40" s="133"/>
      <c r="CB40" s="133"/>
      <c r="CC40" s="133"/>
      <c r="CD40" s="133"/>
      <c r="CE40" s="134"/>
    </row>
    <row r="41" spans="1:83" ht="13.5" customHeight="1" hidden="1">
      <c r="A41" s="308" t="s">
        <v>163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9"/>
      <c r="AE41" s="115" t="s">
        <v>135</v>
      </c>
      <c r="AF41" s="111"/>
      <c r="AG41" s="111"/>
      <c r="AH41" s="111"/>
      <c r="AI41" s="111"/>
      <c r="AJ41" s="112"/>
      <c r="AK41" s="110" t="s">
        <v>549</v>
      </c>
      <c r="AL41" s="111"/>
      <c r="AM41" s="111"/>
      <c r="AN41" s="111"/>
      <c r="AO41" s="111"/>
      <c r="AP41" s="111"/>
      <c r="AQ41" s="111"/>
      <c r="AR41" s="111"/>
      <c r="AS41" s="112"/>
      <c r="AT41" s="299">
        <v>0</v>
      </c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1"/>
      <c r="BK41" s="299" t="s">
        <v>295</v>
      </c>
      <c r="BL41" s="300"/>
      <c r="BM41" s="300"/>
      <c r="BN41" s="300"/>
      <c r="BO41" s="300"/>
      <c r="BP41" s="300"/>
      <c r="BQ41" s="300"/>
      <c r="BR41" s="300"/>
      <c r="BS41" s="300"/>
      <c r="BT41" s="300"/>
      <c r="BU41" s="301"/>
      <c r="BV41" s="105">
        <f>AT41</f>
        <v>0</v>
      </c>
      <c r="BW41" s="106"/>
      <c r="BX41" s="106"/>
      <c r="BY41" s="106"/>
      <c r="BZ41" s="106"/>
      <c r="CA41" s="106"/>
      <c r="CB41" s="106"/>
      <c r="CC41" s="106"/>
      <c r="CD41" s="106"/>
      <c r="CE41" s="107"/>
    </row>
    <row r="42" spans="1:83" ht="12.75" customHeight="1">
      <c r="A42" s="308" t="s">
        <v>164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9"/>
      <c r="AE42" s="115" t="s">
        <v>135</v>
      </c>
      <c r="AF42" s="111"/>
      <c r="AG42" s="111"/>
      <c r="AH42" s="111"/>
      <c r="AI42" s="111"/>
      <c r="AJ42" s="112"/>
      <c r="AK42" s="110" t="s">
        <v>550</v>
      </c>
      <c r="AL42" s="111"/>
      <c r="AM42" s="111"/>
      <c r="AN42" s="111"/>
      <c r="AO42" s="111"/>
      <c r="AP42" s="111"/>
      <c r="AQ42" s="111"/>
      <c r="AR42" s="111"/>
      <c r="AS42" s="112"/>
      <c r="AT42" s="299">
        <v>51800</v>
      </c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1"/>
      <c r="BK42" s="299">
        <v>15435.89</v>
      </c>
      <c r="BL42" s="300"/>
      <c r="BM42" s="300"/>
      <c r="BN42" s="300"/>
      <c r="BO42" s="300"/>
      <c r="BP42" s="300"/>
      <c r="BQ42" s="300"/>
      <c r="BR42" s="300"/>
      <c r="BS42" s="300"/>
      <c r="BT42" s="300"/>
      <c r="BU42" s="301"/>
      <c r="BV42" s="105">
        <f>AT42-BK42</f>
        <v>36364.11</v>
      </c>
      <c r="BW42" s="106"/>
      <c r="BX42" s="106"/>
      <c r="BY42" s="106"/>
      <c r="BZ42" s="106"/>
      <c r="CA42" s="106"/>
      <c r="CB42" s="106"/>
      <c r="CC42" s="106"/>
      <c r="CD42" s="106"/>
      <c r="CE42" s="107"/>
    </row>
    <row r="43" spans="1:83" ht="12.75" customHeight="1">
      <c r="A43" s="308" t="s">
        <v>291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9"/>
      <c r="AE43" s="115" t="s">
        <v>135</v>
      </c>
      <c r="AF43" s="111"/>
      <c r="AG43" s="111"/>
      <c r="AH43" s="111"/>
      <c r="AI43" s="111"/>
      <c r="AJ43" s="112"/>
      <c r="AK43" s="110" t="s">
        <v>551</v>
      </c>
      <c r="AL43" s="111"/>
      <c r="AM43" s="111"/>
      <c r="AN43" s="111"/>
      <c r="AO43" s="111"/>
      <c r="AP43" s="111"/>
      <c r="AQ43" s="111"/>
      <c r="AR43" s="111"/>
      <c r="AS43" s="112"/>
      <c r="AT43" s="299">
        <v>86000</v>
      </c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1"/>
      <c r="BK43" s="299">
        <v>43380</v>
      </c>
      <c r="BL43" s="300"/>
      <c r="BM43" s="300"/>
      <c r="BN43" s="300"/>
      <c r="BO43" s="300"/>
      <c r="BP43" s="300"/>
      <c r="BQ43" s="300"/>
      <c r="BR43" s="300"/>
      <c r="BS43" s="300"/>
      <c r="BT43" s="300"/>
      <c r="BU43" s="301"/>
      <c r="BV43" s="105">
        <f aca="true" t="shared" si="3" ref="BV43:BV48">AT43-BK43</f>
        <v>42620</v>
      </c>
      <c r="BW43" s="106"/>
      <c r="BX43" s="106"/>
      <c r="BY43" s="106"/>
      <c r="BZ43" s="106"/>
      <c r="CA43" s="106"/>
      <c r="CB43" s="106"/>
      <c r="CC43" s="106"/>
      <c r="CD43" s="106"/>
      <c r="CE43" s="107"/>
    </row>
    <row r="44" spans="1:83" ht="13.5" customHeight="1">
      <c r="A44" s="308" t="s">
        <v>292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9"/>
      <c r="AE44" s="115" t="s">
        <v>135</v>
      </c>
      <c r="AF44" s="111"/>
      <c r="AG44" s="111"/>
      <c r="AH44" s="111"/>
      <c r="AI44" s="111"/>
      <c r="AJ44" s="112"/>
      <c r="AK44" s="110" t="s">
        <v>552</v>
      </c>
      <c r="AL44" s="111"/>
      <c r="AM44" s="111"/>
      <c r="AN44" s="111"/>
      <c r="AO44" s="111"/>
      <c r="AP44" s="111"/>
      <c r="AQ44" s="111"/>
      <c r="AR44" s="111"/>
      <c r="AS44" s="112"/>
      <c r="AT44" s="299">
        <v>52100</v>
      </c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1"/>
      <c r="BK44" s="299">
        <v>2680</v>
      </c>
      <c r="BL44" s="300"/>
      <c r="BM44" s="300"/>
      <c r="BN44" s="300"/>
      <c r="BO44" s="300"/>
      <c r="BP44" s="300"/>
      <c r="BQ44" s="300"/>
      <c r="BR44" s="300"/>
      <c r="BS44" s="300"/>
      <c r="BT44" s="300"/>
      <c r="BU44" s="301"/>
      <c r="BV44" s="105">
        <f t="shared" si="3"/>
        <v>49420</v>
      </c>
      <c r="BW44" s="106"/>
      <c r="BX44" s="106"/>
      <c r="BY44" s="106"/>
      <c r="BZ44" s="106"/>
      <c r="CA44" s="106"/>
      <c r="CB44" s="106"/>
      <c r="CC44" s="106"/>
      <c r="CD44" s="106"/>
      <c r="CE44" s="107"/>
    </row>
    <row r="45" spans="1:83" ht="12" customHeight="1" hidden="1">
      <c r="A45" s="308" t="s">
        <v>165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9"/>
      <c r="AE45" s="115" t="s">
        <v>135</v>
      </c>
      <c r="AF45" s="111"/>
      <c r="AG45" s="111"/>
      <c r="AH45" s="111"/>
      <c r="AI45" s="111"/>
      <c r="AJ45" s="112"/>
      <c r="AK45" s="110" t="s">
        <v>553</v>
      </c>
      <c r="AL45" s="111"/>
      <c r="AM45" s="111"/>
      <c r="AN45" s="111"/>
      <c r="AO45" s="111"/>
      <c r="AP45" s="111"/>
      <c r="AQ45" s="111"/>
      <c r="AR45" s="111"/>
      <c r="AS45" s="112"/>
      <c r="AT45" s="299">
        <v>0</v>
      </c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1"/>
      <c r="BK45" s="299">
        <v>0</v>
      </c>
      <c r="BL45" s="300"/>
      <c r="BM45" s="300"/>
      <c r="BN45" s="300"/>
      <c r="BO45" s="300"/>
      <c r="BP45" s="300"/>
      <c r="BQ45" s="300"/>
      <c r="BR45" s="300"/>
      <c r="BS45" s="300"/>
      <c r="BT45" s="300"/>
      <c r="BU45" s="301"/>
      <c r="BV45" s="105">
        <f t="shared" si="3"/>
        <v>0</v>
      </c>
      <c r="BW45" s="106"/>
      <c r="BX45" s="106"/>
      <c r="BY45" s="106"/>
      <c r="BZ45" s="106"/>
      <c r="CA45" s="106"/>
      <c r="CB45" s="106"/>
      <c r="CC45" s="106"/>
      <c r="CD45" s="106"/>
      <c r="CE45" s="107"/>
    </row>
    <row r="46" spans="1:83" ht="12.75" customHeight="1" hidden="1">
      <c r="A46" s="369" t="s">
        <v>217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70"/>
      <c r="AE46" s="137" t="s">
        <v>135</v>
      </c>
      <c r="AF46" s="124"/>
      <c r="AG46" s="124"/>
      <c r="AH46" s="124"/>
      <c r="AI46" s="124"/>
      <c r="AJ46" s="128"/>
      <c r="AK46" s="214" t="s">
        <v>406</v>
      </c>
      <c r="AL46" s="214"/>
      <c r="AM46" s="214"/>
      <c r="AN46" s="214"/>
      <c r="AO46" s="214"/>
      <c r="AP46" s="214"/>
      <c r="AQ46" s="214"/>
      <c r="AR46" s="214"/>
      <c r="AS46" s="214"/>
      <c r="AT46" s="132">
        <f>AT48+AT47</f>
        <v>175000</v>
      </c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4"/>
      <c r="BK46" s="132">
        <f>BK48+BK47</f>
        <v>76916.14</v>
      </c>
      <c r="BL46" s="133"/>
      <c r="BM46" s="133"/>
      <c r="BN46" s="133"/>
      <c r="BO46" s="133"/>
      <c r="BP46" s="133"/>
      <c r="BQ46" s="133"/>
      <c r="BR46" s="133"/>
      <c r="BS46" s="133"/>
      <c r="BT46" s="133"/>
      <c r="BU46" s="134"/>
      <c r="BV46" s="132">
        <f t="shared" si="3"/>
        <v>98083.86</v>
      </c>
      <c r="BW46" s="133"/>
      <c r="BX46" s="133"/>
      <c r="BY46" s="133"/>
      <c r="BZ46" s="133"/>
      <c r="CA46" s="133"/>
      <c r="CB46" s="133"/>
      <c r="CC46" s="133"/>
      <c r="CD46" s="133"/>
      <c r="CE46" s="134"/>
    </row>
    <row r="47" spans="1:83" ht="12" customHeight="1">
      <c r="A47" s="308" t="s">
        <v>166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9"/>
      <c r="AE47" s="115" t="s">
        <v>135</v>
      </c>
      <c r="AF47" s="111"/>
      <c r="AG47" s="111"/>
      <c r="AH47" s="111"/>
      <c r="AI47" s="111"/>
      <c r="AJ47" s="112"/>
      <c r="AK47" s="292" t="s">
        <v>554</v>
      </c>
      <c r="AL47" s="292"/>
      <c r="AM47" s="292"/>
      <c r="AN47" s="292"/>
      <c r="AO47" s="292"/>
      <c r="AP47" s="292"/>
      <c r="AQ47" s="292"/>
      <c r="AR47" s="292"/>
      <c r="AS47" s="292"/>
      <c r="AT47" s="299">
        <v>32600</v>
      </c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1"/>
      <c r="BK47" s="299">
        <v>30380</v>
      </c>
      <c r="BL47" s="300"/>
      <c r="BM47" s="300"/>
      <c r="BN47" s="300"/>
      <c r="BO47" s="300"/>
      <c r="BP47" s="300"/>
      <c r="BQ47" s="300"/>
      <c r="BR47" s="300"/>
      <c r="BS47" s="300"/>
      <c r="BT47" s="300"/>
      <c r="BU47" s="301"/>
      <c r="BV47" s="105">
        <f t="shared" si="3"/>
        <v>2220</v>
      </c>
      <c r="BW47" s="106"/>
      <c r="BX47" s="106"/>
      <c r="BY47" s="106"/>
      <c r="BZ47" s="106"/>
      <c r="CA47" s="106"/>
      <c r="CB47" s="106"/>
      <c r="CC47" s="106"/>
      <c r="CD47" s="106"/>
      <c r="CE47" s="107"/>
    </row>
    <row r="48" spans="1:83" ht="12.75" customHeight="1">
      <c r="A48" s="308" t="s">
        <v>167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9"/>
      <c r="AE48" s="182" t="s">
        <v>135</v>
      </c>
      <c r="AF48" s="119"/>
      <c r="AG48" s="119"/>
      <c r="AH48" s="119"/>
      <c r="AI48" s="119"/>
      <c r="AJ48" s="119"/>
      <c r="AK48" s="292" t="s">
        <v>555</v>
      </c>
      <c r="AL48" s="292"/>
      <c r="AM48" s="292"/>
      <c r="AN48" s="292"/>
      <c r="AO48" s="292"/>
      <c r="AP48" s="292"/>
      <c r="AQ48" s="292"/>
      <c r="AR48" s="292"/>
      <c r="AS48" s="292"/>
      <c r="AT48" s="299">
        <v>142400</v>
      </c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1"/>
      <c r="BK48" s="299">
        <v>46536.14</v>
      </c>
      <c r="BL48" s="300"/>
      <c r="BM48" s="300"/>
      <c r="BN48" s="300"/>
      <c r="BO48" s="300"/>
      <c r="BP48" s="300"/>
      <c r="BQ48" s="300"/>
      <c r="BR48" s="300"/>
      <c r="BS48" s="300"/>
      <c r="BT48" s="300"/>
      <c r="BU48" s="301"/>
      <c r="BV48" s="105">
        <f t="shared" si="3"/>
        <v>95863.86</v>
      </c>
      <c r="BW48" s="106"/>
      <c r="BX48" s="106"/>
      <c r="BY48" s="106"/>
      <c r="BZ48" s="106"/>
      <c r="CA48" s="106"/>
      <c r="CB48" s="106"/>
      <c r="CC48" s="106"/>
      <c r="CD48" s="106"/>
      <c r="CE48" s="107"/>
    </row>
    <row r="49" spans="1:83" ht="12.75" customHeight="1">
      <c r="A49" s="159" t="s">
        <v>556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60"/>
      <c r="AE49" s="179" t="s">
        <v>135</v>
      </c>
      <c r="AF49" s="130"/>
      <c r="AG49" s="130"/>
      <c r="AH49" s="130"/>
      <c r="AI49" s="130"/>
      <c r="AJ49" s="131"/>
      <c r="AK49" s="129" t="s">
        <v>62</v>
      </c>
      <c r="AL49" s="130"/>
      <c r="AM49" s="130"/>
      <c r="AN49" s="130"/>
      <c r="AO49" s="130"/>
      <c r="AP49" s="130"/>
      <c r="AQ49" s="130"/>
      <c r="AR49" s="130"/>
      <c r="AS49" s="131"/>
      <c r="AT49" s="120">
        <f>AT50</f>
        <v>55000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44"/>
      <c r="BK49" s="120">
        <f>BK50</f>
        <v>2859</v>
      </c>
      <c r="BL49" s="121"/>
      <c r="BM49" s="121"/>
      <c r="BN49" s="121"/>
      <c r="BO49" s="121"/>
      <c r="BP49" s="121"/>
      <c r="BQ49" s="121"/>
      <c r="BR49" s="121"/>
      <c r="BS49" s="121"/>
      <c r="BT49" s="121"/>
      <c r="BU49" s="144"/>
      <c r="BV49" s="120">
        <f>AT49-BK49</f>
        <v>52141</v>
      </c>
      <c r="BW49" s="121"/>
      <c r="BX49" s="121"/>
      <c r="BY49" s="121"/>
      <c r="BZ49" s="121"/>
      <c r="CA49" s="121"/>
      <c r="CB49" s="121"/>
      <c r="CC49" s="121"/>
      <c r="CD49" s="121"/>
      <c r="CE49" s="144"/>
    </row>
    <row r="50" spans="1:83" ht="12.75" customHeight="1">
      <c r="A50" s="308" t="s">
        <v>557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9"/>
      <c r="AE50" s="115" t="s">
        <v>135</v>
      </c>
      <c r="AF50" s="111"/>
      <c r="AG50" s="111"/>
      <c r="AH50" s="111"/>
      <c r="AI50" s="111"/>
      <c r="AJ50" s="112"/>
      <c r="AK50" s="293" t="s">
        <v>63</v>
      </c>
      <c r="AL50" s="294"/>
      <c r="AM50" s="294"/>
      <c r="AN50" s="294"/>
      <c r="AO50" s="294"/>
      <c r="AP50" s="294"/>
      <c r="AQ50" s="294"/>
      <c r="AR50" s="294"/>
      <c r="AS50" s="295"/>
      <c r="AT50" s="299">
        <f>AT51+AT53</f>
        <v>55000</v>
      </c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1"/>
      <c r="BK50" s="299">
        <f>BK51+BK53</f>
        <v>2859</v>
      </c>
      <c r="BL50" s="300"/>
      <c r="BM50" s="300"/>
      <c r="BN50" s="300"/>
      <c r="BO50" s="300"/>
      <c r="BP50" s="300"/>
      <c r="BQ50" s="300"/>
      <c r="BR50" s="300"/>
      <c r="BS50" s="300"/>
      <c r="BT50" s="300"/>
      <c r="BU50" s="301"/>
      <c r="BV50" s="105">
        <f>AT50-BK50</f>
        <v>52141</v>
      </c>
      <c r="BW50" s="106"/>
      <c r="BX50" s="106"/>
      <c r="BY50" s="106"/>
      <c r="BZ50" s="106"/>
      <c r="CA50" s="106"/>
      <c r="CB50" s="106"/>
      <c r="CC50" s="106"/>
      <c r="CD50" s="106"/>
      <c r="CE50" s="107"/>
    </row>
    <row r="51" spans="1:83" ht="12.75" customHeight="1">
      <c r="A51" s="308" t="s">
        <v>60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9"/>
      <c r="AE51" s="115" t="s">
        <v>135</v>
      </c>
      <c r="AF51" s="111"/>
      <c r="AG51" s="111"/>
      <c r="AH51" s="111"/>
      <c r="AI51" s="111"/>
      <c r="AJ51" s="112"/>
      <c r="AK51" s="293" t="s">
        <v>64</v>
      </c>
      <c r="AL51" s="294"/>
      <c r="AM51" s="294"/>
      <c r="AN51" s="294"/>
      <c r="AO51" s="294"/>
      <c r="AP51" s="294"/>
      <c r="AQ51" s="294"/>
      <c r="AR51" s="294"/>
      <c r="AS51" s="295"/>
      <c r="AT51" s="299">
        <f>AT52</f>
        <v>35000</v>
      </c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1"/>
      <c r="BK51" s="299">
        <f>BK52</f>
        <v>2837</v>
      </c>
      <c r="BL51" s="300"/>
      <c r="BM51" s="300"/>
      <c r="BN51" s="300"/>
      <c r="BO51" s="300"/>
      <c r="BP51" s="300"/>
      <c r="BQ51" s="300"/>
      <c r="BR51" s="300"/>
      <c r="BS51" s="300"/>
      <c r="BT51" s="300"/>
      <c r="BU51" s="301"/>
      <c r="BV51" s="105">
        <f>AT51</f>
        <v>35000</v>
      </c>
      <c r="BW51" s="106"/>
      <c r="BX51" s="106"/>
      <c r="BY51" s="106"/>
      <c r="BZ51" s="106"/>
      <c r="CA51" s="106"/>
      <c r="CB51" s="106"/>
      <c r="CC51" s="106"/>
      <c r="CD51" s="106"/>
      <c r="CE51" s="107"/>
    </row>
    <row r="52" spans="1:83" ht="12.75" customHeight="1">
      <c r="A52" s="308" t="s">
        <v>165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9"/>
      <c r="AE52" s="115" t="s">
        <v>135</v>
      </c>
      <c r="AF52" s="111"/>
      <c r="AG52" s="111"/>
      <c r="AH52" s="111"/>
      <c r="AI52" s="111"/>
      <c r="AJ52" s="112"/>
      <c r="AK52" s="293" t="s">
        <v>65</v>
      </c>
      <c r="AL52" s="294"/>
      <c r="AM52" s="294"/>
      <c r="AN52" s="294"/>
      <c r="AO52" s="294"/>
      <c r="AP52" s="294"/>
      <c r="AQ52" s="294"/>
      <c r="AR52" s="294"/>
      <c r="AS52" s="295"/>
      <c r="AT52" s="299">
        <v>35000</v>
      </c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1"/>
      <c r="BK52" s="299">
        <v>2837</v>
      </c>
      <c r="BL52" s="300"/>
      <c r="BM52" s="300"/>
      <c r="BN52" s="300"/>
      <c r="BO52" s="300"/>
      <c r="BP52" s="300"/>
      <c r="BQ52" s="300"/>
      <c r="BR52" s="300"/>
      <c r="BS52" s="300"/>
      <c r="BT52" s="300"/>
      <c r="BU52" s="301"/>
      <c r="BV52" s="105">
        <f>AT52</f>
        <v>35000</v>
      </c>
      <c r="BW52" s="106"/>
      <c r="BX52" s="106"/>
      <c r="BY52" s="106"/>
      <c r="BZ52" s="106"/>
      <c r="CA52" s="106"/>
      <c r="CB52" s="106"/>
      <c r="CC52" s="106"/>
      <c r="CD52" s="106"/>
      <c r="CE52" s="107"/>
    </row>
    <row r="53" spans="1:83" ht="12.75" customHeight="1">
      <c r="A53" s="369" t="s">
        <v>61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70"/>
      <c r="AE53" s="137" t="s">
        <v>135</v>
      </c>
      <c r="AF53" s="124"/>
      <c r="AG53" s="124"/>
      <c r="AH53" s="124"/>
      <c r="AI53" s="124"/>
      <c r="AJ53" s="128"/>
      <c r="AK53" s="123" t="s">
        <v>66</v>
      </c>
      <c r="AL53" s="124"/>
      <c r="AM53" s="124"/>
      <c r="AN53" s="124"/>
      <c r="AO53" s="124"/>
      <c r="AP53" s="124"/>
      <c r="AQ53" s="124"/>
      <c r="AR53" s="124"/>
      <c r="AS53" s="128"/>
      <c r="AT53" s="132">
        <f>AT54</f>
        <v>20000</v>
      </c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4"/>
      <c r="BK53" s="132">
        <f>BK54</f>
        <v>22</v>
      </c>
      <c r="BL53" s="133"/>
      <c r="BM53" s="133"/>
      <c r="BN53" s="133"/>
      <c r="BO53" s="133"/>
      <c r="BP53" s="133"/>
      <c r="BQ53" s="133"/>
      <c r="BR53" s="133"/>
      <c r="BS53" s="133"/>
      <c r="BT53" s="133"/>
      <c r="BU53" s="134"/>
      <c r="BV53" s="132">
        <f>AT53-BK53</f>
        <v>19978</v>
      </c>
      <c r="BW53" s="133"/>
      <c r="BX53" s="133"/>
      <c r="BY53" s="133"/>
      <c r="BZ53" s="133"/>
      <c r="CA53" s="133"/>
      <c r="CB53" s="133"/>
      <c r="CC53" s="133"/>
      <c r="CD53" s="133"/>
      <c r="CE53" s="134"/>
    </row>
    <row r="54" spans="1:83" ht="12.75" customHeight="1">
      <c r="A54" s="308" t="s">
        <v>165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9"/>
      <c r="AE54" s="115" t="s">
        <v>135</v>
      </c>
      <c r="AF54" s="111"/>
      <c r="AG54" s="111"/>
      <c r="AH54" s="111"/>
      <c r="AI54" s="111"/>
      <c r="AJ54" s="112"/>
      <c r="AK54" s="293" t="s">
        <v>67</v>
      </c>
      <c r="AL54" s="294"/>
      <c r="AM54" s="294"/>
      <c r="AN54" s="294"/>
      <c r="AO54" s="294"/>
      <c r="AP54" s="294"/>
      <c r="AQ54" s="294"/>
      <c r="AR54" s="294"/>
      <c r="AS54" s="295"/>
      <c r="AT54" s="299">
        <v>20000</v>
      </c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1"/>
      <c r="BK54" s="299">
        <v>22</v>
      </c>
      <c r="BL54" s="300"/>
      <c r="BM54" s="300"/>
      <c r="BN54" s="300"/>
      <c r="BO54" s="300"/>
      <c r="BP54" s="300"/>
      <c r="BQ54" s="300"/>
      <c r="BR54" s="300"/>
      <c r="BS54" s="300"/>
      <c r="BT54" s="300"/>
      <c r="BU54" s="301"/>
      <c r="BV54" s="105">
        <f>AT54-BK54</f>
        <v>19978</v>
      </c>
      <c r="BW54" s="106"/>
      <c r="BX54" s="106"/>
      <c r="BY54" s="106"/>
      <c r="BZ54" s="106"/>
      <c r="CA54" s="106"/>
      <c r="CB54" s="106"/>
      <c r="CC54" s="106"/>
      <c r="CD54" s="106"/>
      <c r="CE54" s="107"/>
    </row>
    <row r="55" spans="1:83" ht="12.75" customHeight="1">
      <c r="A55" s="159" t="s">
        <v>351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60"/>
      <c r="AE55" s="179" t="s">
        <v>135</v>
      </c>
      <c r="AF55" s="130"/>
      <c r="AG55" s="130"/>
      <c r="AH55" s="130"/>
      <c r="AI55" s="130"/>
      <c r="AJ55" s="131"/>
      <c r="AK55" s="129" t="s">
        <v>389</v>
      </c>
      <c r="AL55" s="130"/>
      <c r="AM55" s="130"/>
      <c r="AN55" s="130"/>
      <c r="AO55" s="130"/>
      <c r="AP55" s="130"/>
      <c r="AQ55" s="130"/>
      <c r="AR55" s="130"/>
      <c r="AS55" s="131"/>
      <c r="AT55" s="120">
        <f>AT56</f>
        <v>200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44"/>
      <c r="BK55" s="120">
        <f>BK56</f>
        <v>200</v>
      </c>
      <c r="BL55" s="121"/>
      <c r="BM55" s="121"/>
      <c r="BN55" s="121"/>
      <c r="BO55" s="121"/>
      <c r="BP55" s="121"/>
      <c r="BQ55" s="121"/>
      <c r="BR55" s="121"/>
      <c r="BS55" s="121"/>
      <c r="BT55" s="121"/>
      <c r="BU55" s="144"/>
      <c r="BV55" s="120" t="s">
        <v>295</v>
      </c>
      <c r="BW55" s="121"/>
      <c r="BX55" s="121"/>
      <c r="BY55" s="121"/>
      <c r="BZ55" s="121"/>
      <c r="CA55" s="121"/>
      <c r="CB55" s="121"/>
      <c r="CC55" s="121"/>
      <c r="CD55" s="121"/>
      <c r="CE55" s="144"/>
    </row>
    <row r="56" spans="1:83" ht="69.75" customHeight="1">
      <c r="A56" s="308" t="s">
        <v>388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9"/>
      <c r="AE56" s="115" t="s">
        <v>135</v>
      </c>
      <c r="AF56" s="111"/>
      <c r="AG56" s="111"/>
      <c r="AH56" s="111"/>
      <c r="AI56" s="111"/>
      <c r="AJ56" s="112"/>
      <c r="AK56" s="110" t="s">
        <v>390</v>
      </c>
      <c r="AL56" s="111"/>
      <c r="AM56" s="111"/>
      <c r="AN56" s="111"/>
      <c r="AO56" s="111"/>
      <c r="AP56" s="111"/>
      <c r="AQ56" s="111"/>
      <c r="AR56" s="111"/>
      <c r="AS56" s="112"/>
      <c r="AT56" s="105">
        <f>AT57</f>
        <v>200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7"/>
      <c r="BK56" s="105">
        <f>BK57</f>
        <v>200</v>
      </c>
      <c r="BL56" s="106"/>
      <c r="BM56" s="106"/>
      <c r="BN56" s="106"/>
      <c r="BO56" s="106"/>
      <c r="BP56" s="106"/>
      <c r="BQ56" s="106"/>
      <c r="BR56" s="106"/>
      <c r="BS56" s="106"/>
      <c r="BT56" s="106"/>
      <c r="BU56" s="107"/>
      <c r="BV56" s="105" t="s">
        <v>295</v>
      </c>
      <c r="BW56" s="106"/>
      <c r="BX56" s="106"/>
      <c r="BY56" s="106"/>
      <c r="BZ56" s="106"/>
      <c r="CA56" s="106"/>
      <c r="CB56" s="106"/>
      <c r="CC56" s="106"/>
      <c r="CD56" s="106"/>
      <c r="CE56" s="107"/>
    </row>
    <row r="57" spans="1:83" ht="174.75" customHeight="1">
      <c r="A57" s="308" t="s">
        <v>352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9"/>
      <c r="AE57" s="115" t="s">
        <v>135</v>
      </c>
      <c r="AF57" s="111"/>
      <c r="AG57" s="111"/>
      <c r="AH57" s="111"/>
      <c r="AI57" s="111"/>
      <c r="AJ57" s="112"/>
      <c r="AK57" s="110" t="s">
        <v>391</v>
      </c>
      <c r="AL57" s="111"/>
      <c r="AM57" s="111"/>
      <c r="AN57" s="111"/>
      <c r="AO57" s="111"/>
      <c r="AP57" s="111"/>
      <c r="AQ57" s="111"/>
      <c r="AR57" s="111"/>
      <c r="AS57" s="112"/>
      <c r="AT57" s="105">
        <f>AT58</f>
        <v>200</v>
      </c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7"/>
      <c r="BK57" s="105">
        <f>BK58</f>
        <v>200</v>
      </c>
      <c r="BL57" s="106"/>
      <c r="BM57" s="106"/>
      <c r="BN57" s="106"/>
      <c r="BO57" s="106"/>
      <c r="BP57" s="106"/>
      <c r="BQ57" s="106"/>
      <c r="BR57" s="106"/>
      <c r="BS57" s="106"/>
      <c r="BT57" s="106"/>
      <c r="BU57" s="107"/>
      <c r="BV57" s="105" t="s">
        <v>295</v>
      </c>
      <c r="BW57" s="106"/>
      <c r="BX57" s="106"/>
      <c r="BY57" s="106"/>
      <c r="BZ57" s="106"/>
      <c r="CA57" s="106"/>
      <c r="CB57" s="106"/>
      <c r="CC57" s="106"/>
      <c r="CD57" s="106"/>
      <c r="CE57" s="107"/>
    </row>
    <row r="58" spans="1:83" ht="22.5" customHeight="1">
      <c r="A58" s="308" t="s">
        <v>546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9"/>
      <c r="AE58" s="115" t="s">
        <v>135</v>
      </c>
      <c r="AF58" s="111"/>
      <c r="AG58" s="111"/>
      <c r="AH58" s="111"/>
      <c r="AI58" s="111"/>
      <c r="AJ58" s="112"/>
      <c r="AK58" s="110" t="s">
        <v>68</v>
      </c>
      <c r="AL58" s="111"/>
      <c r="AM58" s="111"/>
      <c r="AN58" s="111"/>
      <c r="AO58" s="111"/>
      <c r="AP58" s="111"/>
      <c r="AQ58" s="111"/>
      <c r="AR58" s="111"/>
      <c r="AS58" s="112"/>
      <c r="AT58" s="105">
        <f>AT59</f>
        <v>200</v>
      </c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7"/>
      <c r="BK58" s="105">
        <f>BK59</f>
        <v>200</v>
      </c>
      <c r="BL58" s="106"/>
      <c r="BM58" s="106"/>
      <c r="BN58" s="106"/>
      <c r="BO58" s="106"/>
      <c r="BP58" s="106"/>
      <c r="BQ58" s="106"/>
      <c r="BR58" s="106"/>
      <c r="BS58" s="106"/>
      <c r="BT58" s="106"/>
      <c r="BU58" s="107"/>
      <c r="BV58" s="105" t="s">
        <v>295</v>
      </c>
      <c r="BW58" s="106"/>
      <c r="BX58" s="106"/>
      <c r="BY58" s="106"/>
      <c r="BZ58" s="106"/>
      <c r="CA58" s="106"/>
      <c r="CB58" s="106"/>
      <c r="CC58" s="106"/>
      <c r="CD58" s="106"/>
      <c r="CE58" s="107"/>
    </row>
    <row r="59" spans="1:83" ht="12.75" customHeight="1">
      <c r="A59" s="308" t="s">
        <v>167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9"/>
      <c r="AE59" s="115" t="s">
        <v>135</v>
      </c>
      <c r="AF59" s="111"/>
      <c r="AG59" s="111"/>
      <c r="AH59" s="111"/>
      <c r="AI59" s="111"/>
      <c r="AJ59" s="112"/>
      <c r="AK59" s="110" t="s">
        <v>69</v>
      </c>
      <c r="AL59" s="111"/>
      <c r="AM59" s="111"/>
      <c r="AN59" s="111"/>
      <c r="AO59" s="111"/>
      <c r="AP59" s="111"/>
      <c r="AQ59" s="111"/>
      <c r="AR59" s="111"/>
      <c r="AS59" s="112"/>
      <c r="AT59" s="105">
        <v>200</v>
      </c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7"/>
      <c r="BK59" s="105">
        <v>200</v>
      </c>
      <c r="BL59" s="106"/>
      <c r="BM59" s="106"/>
      <c r="BN59" s="106"/>
      <c r="BO59" s="106"/>
      <c r="BP59" s="106"/>
      <c r="BQ59" s="106"/>
      <c r="BR59" s="106"/>
      <c r="BS59" s="106"/>
      <c r="BT59" s="106"/>
      <c r="BU59" s="107"/>
      <c r="BV59" s="105" t="s">
        <v>295</v>
      </c>
      <c r="BW59" s="106"/>
      <c r="BX59" s="106"/>
      <c r="BY59" s="106"/>
      <c r="BZ59" s="106"/>
      <c r="CA59" s="106"/>
      <c r="CB59" s="106"/>
      <c r="CC59" s="106"/>
      <c r="CD59" s="106"/>
      <c r="CE59" s="107"/>
    </row>
    <row r="60" spans="1:83" ht="25.5" customHeight="1">
      <c r="A60" s="159" t="s">
        <v>409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60"/>
      <c r="AE60" s="179" t="s">
        <v>135</v>
      </c>
      <c r="AF60" s="130"/>
      <c r="AG60" s="130"/>
      <c r="AH60" s="130"/>
      <c r="AI60" s="130"/>
      <c r="AJ60" s="131"/>
      <c r="AK60" s="129" t="s">
        <v>477</v>
      </c>
      <c r="AL60" s="130"/>
      <c r="AM60" s="130"/>
      <c r="AN60" s="130"/>
      <c r="AO60" s="130"/>
      <c r="AP60" s="130"/>
      <c r="AQ60" s="130"/>
      <c r="AR60" s="130"/>
      <c r="AS60" s="131"/>
      <c r="AT60" s="120">
        <f>AT61</f>
        <v>61700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44"/>
      <c r="BK60" s="120">
        <f>BK61</f>
        <v>30620</v>
      </c>
      <c r="BL60" s="121"/>
      <c r="BM60" s="121"/>
      <c r="BN60" s="121"/>
      <c r="BO60" s="121"/>
      <c r="BP60" s="121"/>
      <c r="BQ60" s="121"/>
      <c r="BR60" s="121"/>
      <c r="BS60" s="121"/>
      <c r="BT60" s="121"/>
      <c r="BU60" s="144"/>
      <c r="BV60" s="120">
        <f>AT60-BK60</f>
        <v>31080</v>
      </c>
      <c r="BW60" s="121"/>
      <c r="BX60" s="121"/>
      <c r="BY60" s="121"/>
      <c r="BZ60" s="121"/>
      <c r="CA60" s="121"/>
      <c r="CB60" s="121"/>
      <c r="CC60" s="121"/>
      <c r="CD60" s="121"/>
      <c r="CE60" s="144"/>
    </row>
    <row r="61" spans="1:83" ht="12.75" customHeight="1">
      <c r="A61" s="308" t="s">
        <v>244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9"/>
      <c r="AE61" s="115" t="s">
        <v>135</v>
      </c>
      <c r="AF61" s="111"/>
      <c r="AG61" s="111"/>
      <c r="AH61" s="111"/>
      <c r="AI61" s="111"/>
      <c r="AJ61" s="112"/>
      <c r="AK61" s="293" t="s">
        <v>70</v>
      </c>
      <c r="AL61" s="294"/>
      <c r="AM61" s="294"/>
      <c r="AN61" s="294"/>
      <c r="AO61" s="294"/>
      <c r="AP61" s="294"/>
      <c r="AQ61" s="294"/>
      <c r="AR61" s="294"/>
      <c r="AS61" s="295"/>
      <c r="AT61" s="299">
        <f>AT62</f>
        <v>61700</v>
      </c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1"/>
      <c r="BK61" s="299">
        <f>BK62</f>
        <v>30620</v>
      </c>
      <c r="BL61" s="300"/>
      <c r="BM61" s="300"/>
      <c r="BN61" s="300"/>
      <c r="BO61" s="300"/>
      <c r="BP61" s="300"/>
      <c r="BQ61" s="300"/>
      <c r="BR61" s="300"/>
      <c r="BS61" s="300"/>
      <c r="BT61" s="300"/>
      <c r="BU61" s="301"/>
      <c r="BV61" s="105">
        <f>AT61-BK61</f>
        <v>31080</v>
      </c>
      <c r="BW61" s="106"/>
      <c r="BX61" s="106"/>
      <c r="BY61" s="106"/>
      <c r="BZ61" s="106"/>
      <c r="CA61" s="106"/>
      <c r="CB61" s="106"/>
      <c r="CC61" s="106"/>
      <c r="CD61" s="106"/>
      <c r="CE61" s="107"/>
    </row>
    <row r="62" spans="1:83" ht="12.75" customHeight="1">
      <c r="A62" s="308" t="s">
        <v>410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9"/>
      <c r="AE62" s="115" t="s">
        <v>135</v>
      </c>
      <c r="AF62" s="111"/>
      <c r="AG62" s="111"/>
      <c r="AH62" s="111"/>
      <c r="AI62" s="111"/>
      <c r="AJ62" s="112"/>
      <c r="AK62" s="293" t="s">
        <v>71</v>
      </c>
      <c r="AL62" s="294"/>
      <c r="AM62" s="294"/>
      <c r="AN62" s="294"/>
      <c r="AO62" s="294"/>
      <c r="AP62" s="294"/>
      <c r="AQ62" s="294"/>
      <c r="AR62" s="294"/>
      <c r="AS62" s="295"/>
      <c r="AT62" s="299">
        <f>AT63</f>
        <v>61700</v>
      </c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1"/>
      <c r="BK62" s="299">
        <f>BK63</f>
        <v>30620</v>
      </c>
      <c r="BL62" s="300"/>
      <c r="BM62" s="300"/>
      <c r="BN62" s="300"/>
      <c r="BO62" s="300"/>
      <c r="BP62" s="300"/>
      <c r="BQ62" s="300"/>
      <c r="BR62" s="300"/>
      <c r="BS62" s="300"/>
      <c r="BT62" s="300"/>
      <c r="BU62" s="301"/>
      <c r="BV62" s="105">
        <f>AT62-BK62</f>
        <v>31080</v>
      </c>
      <c r="BW62" s="106"/>
      <c r="BX62" s="106"/>
      <c r="BY62" s="106"/>
      <c r="BZ62" s="106"/>
      <c r="CA62" s="106"/>
      <c r="CB62" s="106"/>
      <c r="CC62" s="106"/>
      <c r="CD62" s="106"/>
      <c r="CE62" s="107"/>
    </row>
    <row r="63" spans="1:83" ht="25.5" customHeight="1">
      <c r="A63" s="308" t="s">
        <v>411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9"/>
      <c r="AE63" s="115" t="s">
        <v>135</v>
      </c>
      <c r="AF63" s="111"/>
      <c r="AG63" s="111"/>
      <c r="AH63" s="111"/>
      <c r="AI63" s="111"/>
      <c r="AJ63" s="112"/>
      <c r="AK63" s="293" t="s">
        <v>72</v>
      </c>
      <c r="AL63" s="294"/>
      <c r="AM63" s="294"/>
      <c r="AN63" s="294"/>
      <c r="AO63" s="294"/>
      <c r="AP63" s="294"/>
      <c r="AQ63" s="294"/>
      <c r="AR63" s="294"/>
      <c r="AS63" s="295"/>
      <c r="AT63" s="299">
        <v>61700</v>
      </c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1"/>
      <c r="BK63" s="299">
        <v>30620</v>
      </c>
      <c r="BL63" s="300"/>
      <c r="BM63" s="300"/>
      <c r="BN63" s="300"/>
      <c r="BO63" s="300"/>
      <c r="BP63" s="300"/>
      <c r="BQ63" s="300"/>
      <c r="BR63" s="300"/>
      <c r="BS63" s="300"/>
      <c r="BT63" s="300"/>
      <c r="BU63" s="301"/>
      <c r="BV63" s="105">
        <f>AT63-BK63</f>
        <v>31080</v>
      </c>
      <c r="BW63" s="106"/>
      <c r="BX63" s="106"/>
      <c r="BY63" s="106"/>
      <c r="BZ63" s="106"/>
      <c r="CA63" s="106"/>
      <c r="CB63" s="106"/>
      <c r="CC63" s="106"/>
      <c r="CD63" s="106"/>
      <c r="CE63" s="107"/>
    </row>
    <row r="64" spans="1:83" ht="14.25" customHeight="1">
      <c r="A64" s="324" t="s">
        <v>74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5"/>
      <c r="AE64" s="152" t="s">
        <v>135</v>
      </c>
      <c r="AF64" s="126"/>
      <c r="AG64" s="126"/>
      <c r="AH64" s="126"/>
      <c r="AI64" s="126"/>
      <c r="AJ64" s="127"/>
      <c r="AK64" s="125" t="s">
        <v>77</v>
      </c>
      <c r="AL64" s="126"/>
      <c r="AM64" s="126"/>
      <c r="AN64" s="126"/>
      <c r="AO64" s="126"/>
      <c r="AP64" s="126"/>
      <c r="AQ64" s="126"/>
      <c r="AR64" s="126"/>
      <c r="AS64" s="127"/>
      <c r="AT64" s="176">
        <f>AT65</f>
        <v>239600</v>
      </c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8"/>
      <c r="BK64" s="176" t="str">
        <f>BK65</f>
        <v>-</v>
      </c>
      <c r="BL64" s="177"/>
      <c r="BM64" s="177"/>
      <c r="BN64" s="177"/>
      <c r="BO64" s="177"/>
      <c r="BP64" s="177"/>
      <c r="BQ64" s="177"/>
      <c r="BR64" s="177"/>
      <c r="BS64" s="177"/>
      <c r="BT64" s="177"/>
      <c r="BU64" s="178"/>
      <c r="BV64" s="176">
        <f aca="true" t="shared" si="4" ref="BV64:BV72">AT64</f>
        <v>239600</v>
      </c>
      <c r="BW64" s="177"/>
      <c r="BX64" s="177"/>
      <c r="BY64" s="177"/>
      <c r="BZ64" s="177"/>
      <c r="CA64" s="177"/>
      <c r="CB64" s="177"/>
      <c r="CC64" s="177"/>
      <c r="CD64" s="177"/>
      <c r="CE64" s="178"/>
    </row>
    <row r="65" spans="1:83" ht="25.5" customHeight="1">
      <c r="A65" s="367" t="s">
        <v>75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8"/>
      <c r="AE65" s="216" t="s">
        <v>135</v>
      </c>
      <c r="AF65" s="217"/>
      <c r="AG65" s="217"/>
      <c r="AH65" s="217"/>
      <c r="AI65" s="217"/>
      <c r="AJ65" s="218"/>
      <c r="AK65" s="310" t="s">
        <v>78</v>
      </c>
      <c r="AL65" s="311"/>
      <c r="AM65" s="311"/>
      <c r="AN65" s="311"/>
      <c r="AO65" s="311"/>
      <c r="AP65" s="311"/>
      <c r="AQ65" s="311"/>
      <c r="AR65" s="311"/>
      <c r="AS65" s="312"/>
      <c r="AT65" s="391">
        <f>AT66</f>
        <v>239600</v>
      </c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  <c r="BI65" s="392"/>
      <c r="BJ65" s="393"/>
      <c r="BK65" s="391" t="str">
        <f>BK66</f>
        <v>-</v>
      </c>
      <c r="BL65" s="392"/>
      <c r="BM65" s="392"/>
      <c r="BN65" s="392"/>
      <c r="BO65" s="392"/>
      <c r="BP65" s="392"/>
      <c r="BQ65" s="392"/>
      <c r="BR65" s="392"/>
      <c r="BS65" s="392"/>
      <c r="BT65" s="392"/>
      <c r="BU65" s="393"/>
      <c r="BV65" s="227">
        <f t="shared" si="4"/>
        <v>239600</v>
      </c>
      <c r="BW65" s="228"/>
      <c r="BX65" s="228"/>
      <c r="BY65" s="228"/>
      <c r="BZ65" s="228"/>
      <c r="CA65" s="228"/>
      <c r="CB65" s="228"/>
      <c r="CC65" s="228"/>
      <c r="CD65" s="228"/>
      <c r="CE65" s="229"/>
    </row>
    <row r="66" spans="1:83" ht="24" customHeight="1">
      <c r="A66" s="308" t="s">
        <v>85</v>
      </c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9"/>
      <c r="AE66" s="115" t="s">
        <v>135</v>
      </c>
      <c r="AF66" s="111"/>
      <c r="AG66" s="111"/>
      <c r="AH66" s="111"/>
      <c r="AI66" s="111"/>
      <c r="AJ66" s="112"/>
      <c r="AK66" s="293" t="s">
        <v>79</v>
      </c>
      <c r="AL66" s="294"/>
      <c r="AM66" s="294"/>
      <c r="AN66" s="294"/>
      <c r="AO66" s="294"/>
      <c r="AP66" s="294"/>
      <c r="AQ66" s="294"/>
      <c r="AR66" s="294"/>
      <c r="AS66" s="295"/>
      <c r="AT66" s="299">
        <f>AT67</f>
        <v>239600</v>
      </c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1"/>
      <c r="BK66" s="299" t="str">
        <f>BK67</f>
        <v>-</v>
      </c>
      <c r="BL66" s="300"/>
      <c r="BM66" s="300"/>
      <c r="BN66" s="300"/>
      <c r="BO66" s="300"/>
      <c r="BP66" s="300"/>
      <c r="BQ66" s="300"/>
      <c r="BR66" s="300"/>
      <c r="BS66" s="300"/>
      <c r="BT66" s="300"/>
      <c r="BU66" s="301"/>
      <c r="BV66" s="105">
        <f t="shared" si="4"/>
        <v>239600</v>
      </c>
      <c r="BW66" s="106"/>
      <c r="BX66" s="106"/>
      <c r="BY66" s="106"/>
      <c r="BZ66" s="106"/>
      <c r="CA66" s="106"/>
      <c r="CB66" s="106"/>
      <c r="CC66" s="106"/>
      <c r="CD66" s="106"/>
      <c r="CE66" s="107"/>
    </row>
    <row r="67" spans="1:83" ht="14.25" customHeight="1">
      <c r="A67" s="308" t="s">
        <v>415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9"/>
      <c r="AE67" s="115" t="s">
        <v>135</v>
      </c>
      <c r="AF67" s="111"/>
      <c r="AG67" s="111"/>
      <c r="AH67" s="111"/>
      <c r="AI67" s="111"/>
      <c r="AJ67" s="112"/>
      <c r="AK67" s="293" t="s">
        <v>80</v>
      </c>
      <c r="AL67" s="294"/>
      <c r="AM67" s="294"/>
      <c r="AN67" s="294"/>
      <c r="AO67" s="294"/>
      <c r="AP67" s="294"/>
      <c r="AQ67" s="294"/>
      <c r="AR67" s="294"/>
      <c r="AS67" s="295"/>
      <c r="AT67" s="299">
        <f>AT68</f>
        <v>239600</v>
      </c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1"/>
      <c r="BK67" s="105" t="str">
        <f>BK72</f>
        <v>-</v>
      </c>
      <c r="BL67" s="106"/>
      <c r="BM67" s="106"/>
      <c r="BN67" s="106"/>
      <c r="BO67" s="106"/>
      <c r="BP67" s="106"/>
      <c r="BQ67" s="106"/>
      <c r="BR67" s="106"/>
      <c r="BS67" s="106"/>
      <c r="BT67" s="106"/>
      <c r="BU67" s="107"/>
      <c r="BV67" s="105">
        <f t="shared" si="4"/>
        <v>239600</v>
      </c>
      <c r="BW67" s="106"/>
      <c r="BX67" s="106"/>
      <c r="BY67" s="106"/>
      <c r="BZ67" s="106"/>
      <c r="CA67" s="106"/>
      <c r="CB67" s="106"/>
      <c r="CC67" s="106"/>
      <c r="CD67" s="106"/>
      <c r="CE67" s="107"/>
    </row>
    <row r="68" spans="1:83" ht="14.25" customHeight="1">
      <c r="A68" s="308" t="s">
        <v>292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9"/>
      <c r="AE68" s="115" t="s">
        <v>512</v>
      </c>
      <c r="AF68" s="111"/>
      <c r="AG68" s="111"/>
      <c r="AH68" s="111"/>
      <c r="AI68" s="111"/>
      <c r="AJ68" s="112"/>
      <c r="AK68" s="293" t="s">
        <v>81</v>
      </c>
      <c r="AL68" s="294"/>
      <c r="AM68" s="294"/>
      <c r="AN68" s="294"/>
      <c r="AO68" s="294"/>
      <c r="AP68" s="294"/>
      <c r="AQ68" s="294"/>
      <c r="AR68" s="294"/>
      <c r="AS68" s="295"/>
      <c r="AT68" s="299">
        <v>239600</v>
      </c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1"/>
      <c r="BK68" s="105" t="s">
        <v>295</v>
      </c>
      <c r="BL68" s="106"/>
      <c r="BM68" s="106"/>
      <c r="BN68" s="106"/>
      <c r="BO68" s="106"/>
      <c r="BP68" s="106"/>
      <c r="BQ68" s="106"/>
      <c r="BR68" s="106"/>
      <c r="BS68" s="106"/>
      <c r="BT68" s="106"/>
      <c r="BU68" s="107"/>
      <c r="BV68" s="105">
        <f t="shared" si="4"/>
        <v>239600</v>
      </c>
      <c r="BW68" s="106"/>
      <c r="BX68" s="106"/>
      <c r="BY68" s="106"/>
      <c r="BZ68" s="106"/>
      <c r="CA68" s="106"/>
      <c r="CB68" s="106"/>
      <c r="CC68" s="106"/>
      <c r="CD68" s="106"/>
      <c r="CE68" s="107"/>
    </row>
    <row r="69" spans="1:83" ht="14.25" customHeight="1">
      <c r="A69" s="324" t="s">
        <v>383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5"/>
      <c r="AE69" s="152" t="s">
        <v>513</v>
      </c>
      <c r="AF69" s="126"/>
      <c r="AG69" s="126"/>
      <c r="AH69" s="126"/>
      <c r="AI69" s="126"/>
      <c r="AJ69" s="127"/>
      <c r="AK69" s="125" t="s">
        <v>416</v>
      </c>
      <c r="AL69" s="126"/>
      <c r="AM69" s="126"/>
      <c r="AN69" s="126"/>
      <c r="AO69" s="126"/>
      <c r="AP69" s="126"/>
      <c r="AQ69" s="126"/>
      <c r="AR69" s="126"/>
      <c r="AS69" s="127"/>
      <c r="AT69" s="176">
        <f>AT70</f>
        <v>90000</v>
      </c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8"/>
      <c r="BK69" s="176" t="s">
        <v>295</v>
      </c>
      <c r="BL69" s="177"/>
      <c r="BM69" s="177"/>
      <c r="BN69" s="177"/>
      <c r="BO69" s="177"/>
      <c r="BP69" s="177"/>
      <c r="BQ69" s="177"/>
      <c r="BR69" s="177"/>
      <c r="BS69" s="177"/>
      <c r="BT69" s="177"/>
      <c r="BU69" s="178"/>
      <c r="BV69" s="176">
        <f t="shared" si="4"/>
        <v>90000</v>
      </c>
      <c r="BW69" s="177"/>
      <c r="BX69" s="177"/>
      <c r="BY69" s="177"/>
      <c r="BZ69" s="177"/>
      <c r="CA69" s="177"/>
      <c r="CB69" s="177"/>
      <c r="CC69" s="177"/>
      <c r="CD69" s="177"/>
      <c r="CE69" s="178"/>
    </row>
    <row r="70" spans="1:83" ht="14.25" customHeight="1">
      <c r="A70" s="159" t="s">
        <v>412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60"/>
      <c r="AE70" s="179" t="s">
        <v>514</v>
      </c>
      <c r="AF70" s="130"/>
      <c r="AG70" s="130"/>
      <c r="AH70" s="130"/>
      <c r="AI70" s="130"/>
      <c r="AJ70" s="131"/>
      <c r="AK70" s="129" t="s">
        <v>417</v>
      </c>
      <c r="AL70" s="130"/>
      <c r="AM70" s="130"/>
      <c r="AN70" s="130"/>
      <c r="AO70" s="130"/>
      <c r="AP70" s="130"/>
      <c r="AQ70" s="130"/>
      <c r="AR70" s="130"/>
      <c r="AS70" s="131"/>
      <c r="AT70" s="120">
        <f>AT71</f>
        <v>90000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44"/>
      <c r="BK70" s="120" t="s">
        <v>295</v>
      </c>
      <c r="BL70" s="121"/>
      <c r="BM70" s="121"/>
      <c r="BN70" s="121"/>
      <c r="BO70" s="121"/>
      <c r="BP70" s="121"/>
      <c r="BQ70" s="121"/>
      <c r="BR70" s="121"/>
      <c r="BS70" s="121"/>
      <c r="BT70" s="121"/>
      <c r="BU70" s="144"/>
      <c r="BV70" s="120">
        <f t="shared" si="4"/>
        <v>90000</v>
      </c>
      <c r="BW70" s="121"/>
      <c r="BX70" s="121"/>
      <c r="BY70" s="121"/>
      <c r="BZ70" s="121"/>
      <c r="CA70" s="121"/>
      <c r="CB70" s="121"/>
      <c r="CC70" s="121"/>
      <c r="CD70" s="121"/>
      <c r="CE70" s="144"/>
    </row>
    <row r="71" spans="1:83" ht="14.25" customHeight="1">
      <c r="A71" s="308" t="s">
        <v>76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9"/>
      <c r="AE71" s="115" t="s">
        <v>73</v>
      </c>
      <c r="AF71" s="111"/>
      <c r="AG71" s="111"/>
      <c r="AH71" s="111"/>
      <c r="AI71" s="111"/>
      <c r="AJ71" s="112"/>
      <c r="AK71" s="293" t="s">
        <v>82</v>
      </c>
      <c r="AL71" s="294"/>
      <c r="AM71" s="294"/>
      <c r="AN71" s="294"/>
      <c r="AO71" s="294"/>
      <c r="AP71" s="294"/>
      <c r="AQ71" s="294"/>
      <c r="AR71" s="294"/>
      <c r="AS71" s="295"/>
      <c r="AT71" s="299">
        <f>AT72</f>
        <v>90000</v>
      </c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1"/>
      <c r="BK71" s="105" t="s">
        <v>295</v>
      </c>
      <c r="BL71" s="106"/>
      <c r="BM71" s="106"/>
      <c r="BN71" s="106"/>
      <c r="BO71" s="106"/>
      <c r="BP71" s="106"/>
      <c r="BQ71" s="106"/>
      <c r="BR71" s="106"/>
      <c r="BS71" s="106"/>
      <c r="BT71" s="106"/>
      <c r="BU71" s="107"/>
      <c r="BV71" s="105">
        <f t="shared" si="4"/>
        <v>90000</v>
      </c>
      <c r="BW71" s="106"/>
      <c r="BX71" s="106"/>
      <c r="BY71" s="106"/>
      <c r="BZ71" s="106"/>
      <c r="CA71" s="106"/>
      <c r="CB71" s="106"/>
      <c r="CC71" s="106"/>
      <c r="CD71" s="106"/>
      <c r="CE71" s="107"/>
    </row>
    <row r="72" spans="1:83" ht="13.5" customHeight="1">
      <c r="A72" s="308" t="s">
        <v>165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9"/>
      <c r="AE72" s="115" t="s">
        <v>135</v>
      </c>
      <c r="AF72" s="111"/>
      <c r="AG72" s="111"/>
      <c r="AH72" s="111"/>
      <c r="AI72" s="111"/>
      <c r="AJ72" s="112"/>
      <c r="AK72" s="293" t="s">
        <v>83</v>
      </c>
      <c r="AL72" s="294"/>
      <c r="AM72" s="294"/>
      <c r="AN72" s="294"/>
      <c r="AO72" s="294"/>
      <c r="AP72" s="294"/>
      <c r="AQ72" s="294"/>
      <c r="AR72" s="294"/>
      <c r="AS72" s="295"/>
      <c r="AT72" s="299">
        <v>90000</v>
      </c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1"/>
      <c r="BK72" s="105" t="s">
        <v>295</v>
      </c>
      <c r="BL72" s="106"/>
      <c r="BM72" s="106"/>
      <c r="BN72" s="106"/>
      <c r="BO72" s="106"/>
      <c r="BP72" s="106"/>
      <c r="BQ72" s="106"/>
      <c r="BR72" s="106"/>
      <c r="BS72" s="106"/>
      <c r="BT72" s="106"/>
      <c r="BU72" s="107"/>
      <c r="BV72" s="105">
        <f t="shared" si="4"/>
        <v>90000</v>
      </c>
      <c r="BW72" s="106"/>
      <c r="BX72" s="106"/>
      <c r="BY72" s="106"/>
      <c r="BZ72" s="106"/>
      <c r="CA72" s="106"/>
      <c r="CB72" s="106"/>
      <c r="CC72" s="106"/>
      <c r="CD72" s="106"/>
      <c r="CE72" s="107"/>
    </row>
    <row r="73" spans="1:83" ht="12.75" customHeight="1">
      <c r="A73" s="324" t="s">
        <v>384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5"/>
      <c r="AE73" s="152" t="s">
        <v>135</v>
      </c>
      <c r="AF73" s="126"/>
      <c r="AG73" s="126"/>
      <c r="AH73" s="126"/>
      <c r="AI73" s="126"/>
      <c r="AJ73" s="127"/>
      <c r="AK73" s="125" t="s">
        <v>418</v>
      </c>
      <c r="AL73" s="126"/>
      <c r="AM73" s="126"/>
      <c r="AN73" s="126"/>
      <c r="AO73" s="126"/>
      <c r="AP73" s="126"/>
      <c r="AQ73" s="126"/>
      <c r="AR73" s="126"/>
      <c r="AS73" s="127"/>
      <c r="AT73" s="176">
        <f>AT74</f>
        <v>203900</v>
      </c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8"/>
      <c r="BK73" s="176">
        <f>BK74</f>
        <v>161214.02</v>
      </c>
      <c r="BL73" s="177"/>
      <c r="BM73" s="177"/>
      <c r="BN73" s="177"/>
      <c r="BO73" s="177"/>
      <c r="BP73" s="177"/>
      <c r="BQ73" s="177"/>
      <c r="BR73" s="177"/>
      <c r="BS73" s="177"/>
      <c r="BT73" s="177"/>
      <c r="BU73" s="178"/>
      <c r="BV73" s="176">
        <f>AT73-BK73</f>
        <v>42685.98000000001</v>
      </c>
      <c r="BW73" s="177"/>
      <c r="BX73" s="177"/>
      <c r="BY73" s="177"/>
      <c r="BZ73" s="177"/>
      <c r="CA73" s="177"/>
      <c r="CB73" s="177"/>
      <c r="CC73" s="177"/>
      <c r="CD73" s="177"/>
      <c r="CE73" s="178"/>
    </row>
    <row r="74" spans="1:83" ht="36" customHeight="1">
      <c r="A74" s="159" t="s">
        <v>413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60"/>
      <c r="AE74" s="179" t="s">
        <v>135</v>
      </c>
      <c r="AF74" s="130"/>
      <c r="AG74" s="130"/>
      <c r="AH74" s="130"/>
      <c r="AI74" s="130"/>
      <c r="AJ74" s="131"/>
      <c r="AK74" s="129" t="s">
        <v>419</v>
      </c>
      <c r="AL74" s="130"/>
      <c r="AM74" s="130"/>
      <c r="AN74" s="130"/>
      <c r="AO74" s="130"/>
      <c r="AP74" s="130"/>
      <c r="AQ74" s="130"/>
      <c r="AR74" s="130"/>
      <c r="AS74" s="131"/>
      <c r="AT74" s="120">
        <f>AT75+AT81</f>
        <v>203900</v>
      </c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44"/>
      <c r="BK74" s="120">
        <f>BK75+BK81</f>
        <v>161214.02</v>
      </c>
      <c r="BL74" s="121"/>
      <c r="BM74" s="121"/>
      <c r="BN74" s="121"/>
      <c r="BO74" s="121"/>
      <c r="BP74" s="121"/>
      <c r="BQ74" s="121"/>
      <c r="BR74" s="121"/>
      <c r="BS74" s="121"/>
      <c r="BT74" s="121"/>
      <c r="BU74" s="144"/>
      <c r="BV74" s="120">
        <f>AT74-BK74</f>
        <v>42685.98000000001</v>
      </c>
      <c r="BW74" s="121"/>
      <c r="BX74" s="121"/>
      <c r="BY74" s="121"/>
      <c r="BZ74" s="121"/>
      <c r="CA74" s="121"/>
      <c r="CB74" s="121"/>
      <c r="CC74" s="121"/>
      <c r="CD74" s="121"/>
      <c r="CE74" s="144"/>
    </row>
    <row r="75" spans="1:83" ht="27" customHeight="1">
      <c r="A75" s="367" t="s">
        <v>414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8"/>
      <c r="AE75" s="216" t="s">
        <v>135</v>
      </c>
      <c r="AF75" s="217"/>
      <c r="AG75" s="217"/>
      <c r="AH75" s="217"/>
      <c r="AI75" s="217"/>
      <c r="AJ75" s="218"/>
      <c r="AK75" s="310" t="s">
        <v>420</v>
      </c>
      <c r="AL75" s="311"/>
      <c r="AM75" s="311"/>
      <c r="AN75" s="311"/>
      <c r="AO75" s="311"/>
      <c r="AP75" s="311"/>
      <c r="AQ75" s="311"/>
      <c r="AR75" s="311"/>
      <c r="AS75" s="312"/>
      <c r="AT75" s="391">
        <f>AT77</f>
        <v>150000</v>
      </c>
      <c r="AU75" s="392"/>
      <c r="AV75" s="392"/>
      <c r="AW75" s="392"/>
      <c r="AX75" s="392"/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  <c r="BI75" s="392"/>
      <c r="BJ75" s="393"/>
      <c r="BK75" s="227">
        <f>BK77</f>
        <v>148118.02</v>
      </c>
      <c r="BL75" s="228"/>
      <c r="BM75" s="228"/>
      <c r="BN75" s="228"/>
      <c r="BO75" s="228"/>
      <c r="BP75" s="228"/>
      <c r="BQ75" s="228"/>
      <c r="BR75" s="228"/>
      <c r="BS75" s="228"/>
      <c r="BT75" s="228"/>
      <c r="BU75" s="229"/>
      <c r="BV75" s="227">
        <f>AT75-BK75</f>
        <v>1881.9800000000105</v>
      </c>
      <c r="BW75" s="228"/>
      <c r="BX75" s="228"/>
      <c r="BY75" s="228"/>
      <c r="BZ75" s="228"/>
      <c r="CA75" s="228"/>
      <c r="CB75" s="228"/>
      <c r="CC75" s="228"/>
      <c r="CD75" s="228"/>
      <c r="CE75" s="229"/>
    </row>
    <row r="76" spans="1:83" ht="25.5" customHeight="1">
      <c r="A76" s="308" t="s">
        <v>85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9"/>
      <c r="AE76" s="115" t="s">
        <v>135</v>
      </c>
      <c r="AF76" s="111"/>
      <c r="AG76" s="111"/>
      <c r="AH76" s="111"/>
      <c r="AI76" s="111"/>
      <c r="AJ76" s="112"/>
      <c r="AK76" s="293" t="s">
        <v>84</v>
      </c>
      <c r="AL76" s="294"/>
      <c r="AM76" s="294"/>
      <c r="AN76" s="294"/>
      <c r="AO76" s="294"/>
      <c r="AP76" s="294"/>
      <c r="AQ76" s="294"/>
      <c r="AR76" s="294"/>
      <c r="AS76" s="295"/>
      <c r="AT76" s="299">
        <f>AT77</f>
        <v>150000</v>
      </c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1"/>
      <c r="BK76" s="105">
        <f>BK77</f>
        <v>148118.02</v>
      </c>
      <c r="BL76" s="106"/>
      <c r="BM76" s="106"/>
      <c r="BN76" s="106"/>
      <c r="BO76" s="106"/>
      <c r="BP76" s="106"/>
      <c r="BQ76" s="106"/>
      <c r="BR76" s="106"/>
      <c r="BS76" s="106"/>
      <c r="BT76" s="106"/>
      <c r="BU76" s="107"/>
      <c r="BV76" s="105">
        <f>AT76-BK76</f>
        <v>1881.9800000000105</v>
      </c>
      <c r="BW76" s="106"/>
      <c r="BX76" s="106"/>
      <c r="BY76" s="106"/>
      <c r="BZ76" s="106"/>
      <c r="CA76" s="106"/>
      <c r="CB76" s="106"/>
      <c r="CC76" s="106"/>
      <c r="CD76" s="106"/>
      <c r="CE76" s="107"/>
    </row>
    <row r="77" spans="1:83" ht="12.75" customHeight="1">
      <c r="A77" s="308" t="s">
        <v>415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9"/>
      <c r="AE77" s="115" t="s">
        <v>135</v>
      </c>
      <c r="AF77" s="111"/>
      <c r="AG77" s="111"/>
      <c r="AH77" s="111"/>
      <c r="AI77" s="111"/>
      <c r="AJ77" s="112"/>
      <c r="AK77" s="293" t="s">
        <v>86</v>
      </c>
      <c r="AL77" s="294"/>
      <c r="AM77" s="294"/>
      <c r="AN77" s="294"/>
      <c r="AO77" s="294"/>
      <c r="AP77" s="294"/>
      <c r="AQ77" s="294"/>
      <c r="AR77" s="294"/>
      <c r="AS77" s="295"/>
      <c r="AT77" s="299">
        <f>AT79</f>
        <v>150000</v>
      </c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1"/>
      <c r="BK77" s="105">
        <f>BK79</f>
        <v>148118.02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7"/>
      <c r="BV77" s="105">
        <f>AT77-BK77</f>
        <v>1881.9800000000105</v>
      </c>
      <c r="BW77" s="106"/>
      <c r="BX77" s="106"/>
      <c r="BY77" s="106"/>
      <c r="BZ77" s="106"/>
      <c r="CA77" s="106"/>
      <c r="CB77" s="106"/>
      <c r="CC77" s="106"/>
      <c r="CD77" s="106"/>
      <c r="CE77" s="107"/>
    </row>
    <row r="78" spans="1:83" ht="12" customHeight="1">
      <c r="A78" s="308" t="s">
        <v>291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9"/>
      <c r="AE78" s="115" t="s">
        <v>135</v>
      </c>
      <c r="AF78" s="111"/>
      <c r="AG78" s="111"/>
      <c r="AH78" s="111"/>
      <c r="AI78" s="111"/>
      <c r="AJ78" s="112"/>
      <c r="AK78" s="293" t="s">
        <v>87</v>
      </c>
      <c r="AL78" s="294"/>
      <c r="AM78" s="294"/>
      <c r="AN78" s="294"/>
      <c r="AO78" s="294"/>
      <c r="AP78" s="294"/>
      <c r="AQ78" s="294"/>
      <c r="AR78" s="294"/>
      <c r="AS78" s="295"/>
      <c r="AT78" s="299" t="s">
        <v>295</v>
      </c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1"/>
      <c r="BK78" s="105" t="s">
        <v>295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7"/>
      <c r="BV78" s="105" t="s">
        <v>295</v>
      </c>
      <c r="BW78" s="106"/>
      <c r="BX78" s="106"/>
      <c r="BY78" s="106"/>
      <c r="BZ78" s="106"/>
      <c r="CA78" s="106"/>
      <c r="CB78" s="106"/>
      <c r="CC78" s="106"/>
      <c r="CD78" s="106"/>
      <c r="CE78" s="107"/>
    </row>
    <row r="79" spans="1:83" ht="12.75" customHeight="1">
      <c r="A79" s="308" t="s">
        <v>292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9"/>
      <c r="AE79" s="115" t="s">
        <v>135</v>
      </c>
      <c r="AF79" s="111"/>
      <c r="AG79" s="111"/>
      <c r="AH79" s="111"/>
      <c r="AI79" s="111"/>
      <c r="AJ79" s="112"/>
      <c r="AK79" s="293" t="s">
        <v>88</v>
      </c>
      <c r="AL79" s="294"/>
      <c r="AM79" s="294"/>
      <c r="AN79" s="294"/>
      <c r="AO79" s="294"/>
      <c r="AP79" s="294"/>
      <c r="AQ79" s="294"/>
      <c r="AR79" s="294"/>
      <c r="AS79" s="295"/>
      <c r="AT79" s="299">
        <v>150000</v>
      </c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1"/>
      <c r="BK79" s="105">
        <v>148118.02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7"/>
      <c r="BV79" s="105">
        <f>AT79-BK79</f>
        <v>1881.9800000000105</v>
      </c>
      <c r="BW79" s="106"/>
      <c r="BX79" s="106"/>
      <c r="BY79" s="106"/>
      <c r="BZ79" s="106"/>
      <c r="CA79" s="106"/>
      <c r="CB79" s="106"/>
      <c r="CC79" s="106"/>
      <c r="CD79" s="106"/>
      <c r="CE79" s="107"/>
    </row>
    <row r="80" spans="1:83" ht="12.75" customHeight="1" hidden="1">
      <c r="A80" s="308" t="s">
        <v>165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9"/>
      <c r="AE80" s="115" t="s">
        <v>135</v>
      </c>
      <c r="AF80" s="111"/>
      <c r="AG80" s="111"/>
      <c r="AH80" s="111"/>
      <c r="AI80" s="111"/>
      <c r="AJ80" s="112"/>
      <c r="AK80" s="293" t="s">
        <v>466</v>
      </c>
      <c r="AL80" s="294"/>
      <c r="AM80" s="294"/>
      <c r="AN80" s="294"/>
      <c r="AO80" s="294"/>
      <c r="AP80" s="294"/>
      <c r="AQ80" s="294"/>
      <c r="AR80" s="294"/>
      <c r="AS80" s="295"/>
      <c r="AT80" s="299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1"/>
      <c r="BK80" s="105"/>
      <c r="BL80" s="106"/>
      <c r="BM80" s="106"/>
      <c r="BN80" s="106"/>
      <c r="BO80" s="106"/>
      <c r="BP80" s="106"/>
      <c r="BQ80" s="106"/>
      <c r="BR80" s="106"/>
      <c r="BS80" s="106"/>
      <c r="BT80" s="106"/>
      <c r="BU80" s="107"/>
      <c r="BV80" s="105"/>
      <c r="BW80" s="106"/>
      <c r="BX80" s="106"/>
      <c r="BY80" s="106"/>
      <c r="BZ80" s="106"/>
      <c r="CA80" s="106"/>
      <c r="CB80" s="106"/>
      <c r="CC80" s="106"/>
      <c r="CD80" s="106"/>
      <c r="CE80" s="107"/>
    </row>
    <row r="81" spans="1:83" ht="23.25" customHeight="1">
      <c r="A81" s="159" t="s">
        <v>342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60"/>
      <c r="AE81" s="179" t="s">
        <v>135</v>
      </c>
      <c r="AF81" s="130"/>
      <c r="AG81" s="130"/>
      <c r="AH81" s="130"/>
      <c r="AI81" s="130"/>
      <c r="AJ81" s="131"/>
      <c r="AK81" s="129" t="s">
        <v>421</v>
      </c>
      <c r="AL81" s="130"/>
      <c r="AM81" s="130"/>
      <c r="AN81" s="130"/>
      <c r="AO81" s="130"/>
      <c r="AP81" s="130"/>
      <c r="AQ81" s="130"/>
      <c r="AR81" s="130"/>
      <c r="AS81" s="131"/>
      <c r="AT81" s="120">
        <f>AT82</f>
        <v>53900</v>
      </c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44"/>
      <c r="BK81" s="120">
        <f>BK82</f>
        <v>13096</v>
      </c>
      <c r="BL81" s="121"/>
      <c r="BM81" s="121"/>
      <c r="BN81" s="121"/>
      <c r="BO81" s="121"/>
      <c r="BP81" s="121"/>
      <c r="BQ81" s="121"/>
      <c r="BR81" s="121"/>
      <c r="BS81" s="121"/>
      <c r="BT81" s="121"/>
      <c r="BU81" s="144"/>
      <c r="BV81" s="120">
        <f>AT81-BK81</f>
        <v>40804</v>
      </c>
      <c r="BW81" s="121"/>
      <c r="BX81" s="121"/>
      <c r="BY81" s="121"/>
      <c r="BZ81" s="121"/>
      <c r="CA81" s="121"/>
      <c r="CB81" s="121"/>
      <c r="CC81" s="121"/>
      <c r="CD81" s="121"/>
      <c r="CE81" s="144"/>
    </row>
    <row r="82" spans="1:83" ht="12.75" customHeight="1">
      <c r="A82" s="308" t="s">
        <v>385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9"/>
      <c r="AE82" s="115" t="s">
        <v>135</v>
      </c>
      <c r="AF82" s="111"/>
      <c r="AG82" s="111"/>
      <c r="AH82" s="111"/>
      <c r="AI82" s="111"/>
      <c r="AJ82" s="112"/>
      <c r="AK82" s="293" t="s">
        <v>422</v>
      </c>
      <c r="AL82" s="294"/>
      <c r="AM82" s="294"/>
      <c r="AN82" s="294"/>
      <c r="AO82" s="294"/>
      <c r="AP82" s="294"/>
      <c r="AQ82" s="294"/>
      <c r="AR82" s="294"/>
      <c r="AS82" s="295"/>
      <c r="AT82" s="299">
        <f>AT83</f>
        <v>53900</v>
      </c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1"/>
      <c r="BK82" s="105">
        <f>BK83</f>
        <v>13096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7"/>
      <c r="BV82" s="105">
        <f>AT82-BK82</f>
        <v>40804</v>
      </c>
      <c r="BW82" s="106"/>
      <c r="BX82" s="106"/>
      <c r="BY82" s="106"/>
      <c r="BZ82" s="106"/>
      <c r="CA82" s="106"/>
      <c r="CB82" s="106"/>
      <c r="CC82" s="106"/>
      <c r="CD82" s="106"/>
      <c r="CE82" s="107"/>
    </row>
    <row r="83" spans="1:83" ht="24" customHeight="1">
      <c r="A83" s="308" t="s">
        <v>85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9"/>
      <c r="AE83" s="115" t="s">
        <v>135</v>
      </c>
      <c r="AF83" s="111"/>
      <c r="AG83" s="111"/>
      <c r="AH83" s="111"/>
      <c r="AI83" s="111"/>
      <c r="AJ83" s="112"/>
      <c r="AK83" s="293" t="s">
        <v>89</v>
      </c>
      <c r="AL83" s="294"/>
      <c r="AM83" s="294"/>
      <c r="AN83" s="294"/>
      <c r="AO83" s="294"/>
      <c r="AP83" s="294"/>
      <c r="AQ83" s="294"/>
      <c r="AR83" s="294"/>
      <c r="AS83" s="295"/>
      <c r="AT83" s="299">
        <f>AT84</f>
        <v>53900</v>
      </c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1"/>
      <c r="BK83" s="105">
        <f>BK84+BK87</f>
        <v>13096</v>
      </c>
      <c r="BL83" s="106"/>
      <c r="BM83" s="106"/>
      <c r="BN83" s="106"/>
      <c r="BO83" s="106"/>
      <c r="BP83" s="106"/>
      <c r="BQ83" s="106"/>
      <c r="BR83" s="106"/>
      <c r="BS83" s="106"/>
      <c r="BT83" s="106"/>
      <c r="BU83" s="107"/>
      <c r="BV83" s="105">
        <f>AT83-BK83</f>
        <v>40804</v>
      </c>
      <c r="BW83" s="106"/>
      <c r="BX83" s="106"/>
      <c r="BY83" s="106"/>
      <c r="BZ83" s="106"/>
      <c r="CA83" s="106"/>
      <c r="CB83" s="106"/>
      <c r="CC83" s="106"/>
      <c r="CD83" s="106"/>
      <c r="CE83" s="107"/>
    </row>
    <row r="84" spans="1:83" ht="15" customHeight="1">
      <c r="A84" s="308" t="s">
        <v>415</v>
      </c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9"/>
      <c r="AE84" s="115" t="s">
        <v>135</v>
      </c>
      <c r="AF84" s="111"/>
      <c r="AG84" s="111"/>
      <c r="AH84" s="111"/>
      <c r="AI84" s="111"/>
      <c r="AJ84" s="112"/>
      <c r="AK84" s="293" t="s">
        <v>90</v>
      </c>
      <c r="AL84" s="294"/>
      <c r="AM84" s="294"/>
      <c r="AN84" s="294"/>
      <c r="AO84" s="294"/>
      <c r="AP84" s="294"/>
      <c r="AQ84" s="294"/>
      <c r="AR84" s="294"/>
      <c r="AS84" s="295"/>
      <c r="AT84" s="299">
        <f>AT86+AT87</f>
        <v>53900</v>
      </c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1"/>
      <c r="BK84" s="105">
        <f>BK86</f>
        <v>6500</v>
      </c>
      <c r="BL84" s="106"/>
      <c r="BM84" s="106"/>
      <c r="BN84" s="106"/>
      <c r="BO84" s="106"/>
      <c r="BP84" s="106"/>
      <c r="BQ84" s="106"/>
      <c r="BR84" s="106"/>
      <c r="BS84" s="106"/>
      <c r="BT84" s="106"/>
      <c r="BU84" s="107"/>
      <c r="BV84" s="105">
        <f>AT84-BK84</f>
        <v>47400</v>
      </c>
      <c r="BW84" s="106"/>
      <c r="BX84" s="106"/>
      <c r="BY84" s="106"/>
      <c r="BZ84" s="106"/>
      <c r="CA84" s="106"/>
      <c r="CB84" s="106"/>
      <c r="CC84" s="106"/>
      <c r="CD84" s="106"/>
      <c r="CE84" s="107"/>
    </row>
    <row r="85" spans="1:83" ht="12.75" customHeight="1">
      <c r="A85" s="308" t="s">
        <v>291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9"/>
      <c r="AE85" s="115" t="s">
        <v>135</v>
      </c>
      <c r="AF85" s="111"/>
      <c r="AG85" s="111"/>
      <c r="AH85" s="111"/>
      <c r="AI85" s="111"/>
      <c r="AJ85" s="112"/>
      <c r="AK85" s="293" t="s">
        <v>91</v>
      </c>
      <c r="AL85" s="294"/>
      <c r="AM85" s="294"/>
      <c r="AN85" s="294"/>
      <c r="AO85" s="294"/>
      <c r="AP85" s="294"/>
      <c r="AQ85" s="294"/>
      <c r="AR85" s="294"/>
      <c r="AS85" s="295"/>
      <c r="AT85" s="299" t="s">
        <v>295</v>
      </c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1"/>
      <c r="BK85" s="105" t="s">
        <v>295</v>
      </c>
      <c r="BL85" s="106"/>
      <c r="BM85" s="106"/>
      <c r="BN85" s="106"/>
      <c r="BO85" s="106"/>
      <c r="BP85" s="106"/>
      <c r="BQ85" s="106"/>
      <c r="BR85" s="106"/>
      <c r="BS85" s="106"/>
      <c r="BT85" s="106"/>
      <c r="BU85" s="107"/>
      <c r="BV85" s="105" t="s">
        <v>295</v>
      </c>
      <c r="BW85" s="106"/>
      <c r="BX85" s="106"/>
      <c r="BY85" s="106"/>
      <c r="BZ85" s="106"/>
      <c r="CA85" s="106"/>
      <c r="CB85" s="106"/>
      <c r="CC85" s="106"/>
      <c r="CD85" s="106"/>
      <c r="CE85" s="107"/>
    </row>
    <row r="86" spans="1:83" ht="12.75" customHeight="1">
      <c r="A86" s="308" t="s">
        <v>292</v>
      </c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9"/>
      <c r="AE86" s="115" t="s">
        <v>135</v>
      </c>
      <c r="AF86" s="111"/>
      <c r="AG86" s="111"/>
      <c r="AH86" s="111"/>
      <c r="AI86" s="111"/>
      <c r="AJ86" s="112"/>
      <c r="AK86" s="293" t="s">
        <v>92</v>
      </c>
      <c r="AL86" s="294"/>
      <c r="AM86" s="294"/>
      <c r="AN86" s="294"/>
      <c r="AO86" s="294"/>
      <c r="AP86" s="294"/>
      <c r="AQ86" s="294"/>
      <c r="AR86" s="294"/>
      <c r="AS86" s="295"/>
      <c r="AT86" s="299">
        <v>47200</v>
      </c>
      <c r="AU86" s="300"/>
      <c r="AV86" s="300"/>
      <c r="AW86" s="300"/>
      <c r="AX86" s="300"/>
      <c r="AY86" s="300"/>
      <c r="AZ86" s="300"/>
      <c r="BA86" s="300"/>
      <c r="BB86" s="300"/>
      <c r="BC86" s="300"/>
      <c r="BD86" s="300"/>
      <c r="BE86" s="300"/>
      <c r="BF86" s="300"/>
      <c r="BG86" s="300"/>
      <c r="BH86" s="300"/>
      <c r="BI86" s="300"/>
      <c r="BJ86" s="301"/>
      <c r="BK86" s="105">
        <v>6500</v>
      </c>
      <c r="BL86" s="106"/>
      <c r="BM86" s="106"/>
      <c r="BN86" s="106"/>
      <c r="BO86" s="106"/>
      <c r="BP86" s="106"/>
      <c r="BQ86" s="106"/>
      <c r="BR86" s="106"/>
      <c r="BS86" s="106"/>
      <c r="BT86" s="106"/>
      <c r="BU86" s="107"/>
      <c r="BV86" s="105">
        <f>AT86-BK86</f>
        <v>40700</v>
      </c>
      <c r="BW86" s="106"/>
      <c r="BX86" s="106"/>
      <c r="BY86" s="106"/>
      <c r="BZ86" s="106"/>
      <c r="CA86" s="106"/>
      <c r="CB86" s="106"/>
      <c r="CC86" s="106"/>
      <c r="CD86" s="106"/>
      <c r="CE86" s="107"/>
    </row>
    <row r="87" spans="1:83" ht="12.75" customHeight="1">
      <c r="A87" s="308" t="s">
        <v>165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9"/>
      <c r="AE87" s="115" t="s">
        <v>135</v>
      </c>
      <c r="AF87" s="111"/>
      <c r="AG87" s="111"/>
      <c r="AH87" s="111"/>
      <c r="AI87" s="111"/>
      <c r="AJ87" s="112"/>
      <c r="AK87" s="293" t="s">
        <v>93</v>
      </c>
      <c r="AL87" s="294"/>
      <c r="AM87" s="294"/>
      <c r="AN87" s="294"/>
      <c r="AO87" s="294"/>
      <c r="AP87" s="294"/>
      <c r="AQ87" s="294"/>
      <c r="AR87" s="294"/>
      <c r="AS87" s="295"/>
      <c r="AT87" s="299">
        <v>6700</v>
      </c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1"/>
      <c r="BK87" s="105">
        <v>6596</v>
      </c>
      <c r="BL87" s="106"/>
      <c r="BM87" s="106"/>
      <c r="BN87" s="106"/>
      <c r="BO87" s="106"/>
      <c r="BP87" s="106"/>
      <c r="BQ87" s="106"/>
      <c r="BR87" s="106"/>
      <c r="BS87" s="106"/>
      <c r="BT87" s="106"/>
      <c r="BU87" s="107"/>
      <c r="BV87" s="105">
        <f>AT87-BK87</f>
        <v>104</v>
      </c>
      <c r="BW87" s="106"/>
      <c r="BX87" s="106"/>
      <c r="BY87" s="106"/>
      <c r="BZ87" s="106"/>
      <c r="CA87" s="106"/>
      <c r="CB87" s="106"/>
      <c r="CC87" s="106"/>
      <c r="CD87" s="106"/>
      <c r="CE87" s="107"/>
    </row>
    <row r="88" spans="1:83" ht="12.75" customHeight="1">
      <c r="A88" s="159" t="s">
        <v>94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60"/>
      <c r="AE88" s="179" t="s">
        <v>135</v>
      </c>
      <c r="AF88" s="130"/>
      <c r="AG88" s="130"/>
      <c r="AH88" s="130"/>
      <c r="AI88" s="130"/>
      <c r="AJ88" s="131"/>
      <c r="AK88" s="129" t="s">
        <v>96</v>
      </c>
      <c r="AL88" s="130"/>
      <c r="AM88" s="130"/>
      <c r="AN88" s="130"/>
      <c r="AO88" s="130"/>
      <c r="AP88" s="130"/>
      <c r="AQ88" s="130"/>
      <c r="AR88" s="130"/>
      <c r="AS88" s="131"/>
      <c r="AT88" s="120" t="str">
        <f>AT89</f>
        <v>-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44"/>
      <c r="BK88" s="120" t="str">
        <f>BK89</f>
        <v>-</v>
      </c>
      <c r="BL88" s="121"/>
      <c r="BM88" s="121"/>
      <c r="BN88" s="121"/>
      <c r="BO88" s="121"/>
      <c r="BP88" s="121"/>
      <c r="BQ88" s="121"/>
      <c r="BR88" s="121"/>
      <c r="BS88" s="121"/>
      <c r="BT88" s="121"/>
      <c r="BU88" s="144"/>
      <c r="BV88" s="120" t="s">
        <v>295</v>
      </c>
      <c r="BW88" s="121"/>
      <c r="BX88" s="121"/>
      <c r="BY88" s="121"/>
      <c r="BZ88" s="121"/>
      <c r="CA88" s="121"/>
      <c r="CB88" s="121"/>
      <c r="CC88" s="121"/>
      <c r="CD88" s="121"/>
      <c r="CE88" s="144"/>
    </row>
    <row r="89" spans="1:83" ht="12.75" customHeight="1">
      <c r="A89" s="308" t="s">
        <v>95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9"/>
      <c r="AE89" s="115" t="s">
        <v>135</v>
      </c>
      <c r="AF89" s="111"/>
      <c r="AG89" s="111"/>
      <c r="AH89" s="111"/>
      <c r="AI89" s="111"/>
      <c r="AJ89" s="112"/>
      <c r="AK89" s="293" t="s">
        <v>97</v>
      </c>
      <c r="AL89" s="294"/>
      <c r="AM89" s="294"/>
      <c r="AN89" s="294"/>
      <c r="AO89" s="294"/>
      <c r="AP89" s="294"/>
      <c r="AQ89" s="294"/>
      <c r="AR89" s="294"/>
      <c r="AS89" s="295"/>
      <c r="AT89" s="299" t="s">
        <v>295</v>
      </c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1"/>
      <c r="BK89" s="105" t="s">
        <v>295</v>
      </c>
      <c r="BL89" s="106"/>
      <c r="BM89" s="106"/>
      <c r="BN89" s="106"/>
      <c r="BO89" s="106"/>
      <c r="BP89" s="106"/>
      <c r="BQ89" s="106"/>
      <c r="BR89" s="106"/>
      <c r="BS89" s="106"/>
      <c r="BT89" s="106"/>
      <c r="BU89" s="107"/>
      <c r="BV89" s="105" t="s">
        <v>295</v>
      </c>
      <c r="BW89" s="106"/>
      <c r="BX89" s="106"/>
      <c r="BY89" s="106"/>
      <c r="BZ89" s="106"/>
      <c r="CA89" s="106"/>
      <c r="CB89" s="106"/>
      <c r="CC89" s="106"/>
      <c r="CD89" s="106"/>
      <c r="CE89" s="107"/>
    </row>
    <row r="90" spans="1:83" ht="12.75" customHeight="1">
      <c r="A90" s="308" t="s">
        <v>165</v>
      </c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9"/>
      <c r="AE90" s="115" t="s">
        <v>135</v>
      </c>
      <c r="AF90" s="111"/>
      <c r="AG90" s="111"/>
      <c r="AH90" s="111"/>
      <c r="AI90" s="111"/>
      <c r="AJ90" s="112"/>
      <c r="AK90" s="293" t="s">
        <v>98</v>
      </c>
      <c r="AL90" s="294"/>
      <c r="AM90" s="294"/>
      <c r="AN90" s="294"/>
      <c r="AO90" s="294"/>
      <c r="AP90" s="294"/>
      <c r="AQ90" s="294"/>
      <c r="AR90" s="294"/>
      <c r="AS90" s="295"/>
      <c r="AT90" s="299" t="s">
        <v>295</v>
      </c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1"/>
      <c r="BK90" s="105" t="s">
        <v>295</v>
      </c>
      <c r="BL90" s="106"/>
      <c r="BM90" s="106"/>
      <c r="BN90" s="106"/>
      <c r="BO90" s="106"/>
      <c r="BP90" s="106"/>
      <c r="BQ90" s="106"/>
      <c r="BR90" s="106"/>
      <c r="BS90" s="106"/>
      <c r="BT90" s="106"/>
      <c r="BU90" s="107"/>
      <c r="BV90" s="105" t="s">
        <v>295</v>
      </c>
      <c r="BW90" s="106"/>
      <c r="BX90" s="106"/>
      <c r="BY90" s="106"/>
      <c r="BZ90" s="106"/>
      <c r="CA90" s="106"/>
      <c r="CB90" s="106"/>
      <c r="CC90" s="106"/>
      <c r="CD90" s="106"/>
      <c r="CE90" s="107"/>
    </row>
    <row r="91" spans="1:83" ht="12.75" customHeight="1">
      <c r="A91" s="80"/>
      <c r="B91" s="256" t="s">
        <v>360</v>
      </c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7"/>
      <c r="AE91" s="152" t="s">
        <v>135</v>
      </c>
      <c r="AF91" s="126"/>
      <c r="AG91" s="126"/>
      <c r="AH91" s="126"/>
      <c r="AI91" s="126"/>
      <c r="AJ91" s="127"/>
      <c r="AK91" s="125" t="s">
        <v>361</v>
      </c>
      <c r="AL91" s="126"/>
      <c r="AM91" s="126"/>
      <c r="AN91" s="126"/>
      <c r="AO91" s="126"/>
      <c r="AP91" s="126"/>
      <c r="AQ91" s="126"/>
      <c r="AR91" s="126"/>
      <c r="AS91" s="127"/>
      <c r="AT91" s="176">
        <f>AT92</f>
        <v>139300</v>
      </c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8"/>
      <c r="BK91" s="176">
        <f>BK92</f>
        <v>41075.98</v>
      </c>
      <c r="BL91" s="177"/>
      <c r="BM91" s="177"/>
      <c r="BN91" s="177"/>
      <c r="BO91" s="177"/>
      <c r="BP91" s="177"/>
      <c r="BQ91" s="177"/>
      <c r="BR91" s="177"/>
      <c r="BS91" s="177"/>
      <c r="BT91" s="177"/>
      <c r="BU91" s="178"/>
      <c r="BV91" s="176">
        <f aca="true" t="shared" si="5" ref="BV91:BV98">AT91-BK91</f>
        <v>98224.01999999999</v>
      </c>
      <c r="BW91" s="177"/>
      <c r="BX91" s="177"/>
      <c r="BY91" s="177"/>
      <c r="BZ91" s="177"/>
      <c r="CA91" s="177"/>
      <c r="CB91" s="177"/>
      <c r="CC91" s="177"/>
      <c r="CD91" s="177"/>
      <c r="CE91" s="178"/>
    </row>
    <row r="92" spans="1:83" ht="12.75" customHeight="1">
      <c r="A92" s="326" t="s">
        <v>252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7"/>
      <c r="AE92" s="304" t="s">
        <v>135</v>
      </c>
      <c r="AF92" s="305"/>
      <c r="AG92" s="305"/>
      <c r="AH92" s="305"/>
      <c r="AI92" s="305"/>
      <c r="AJ92" s="305"/>
      <c r="AK92" s="305" t="s">
        <v>362</v>
      </c>
      <c r="AL92" s="305"/>
      <c r="AM92" s="305"/>
      <c r="AN92" s="305"/>
      <c r="AO92" s="305"/>
      <c r="AP92" s="305"/>
      <c r="AQ92" s="305"/>
      <c r="AR92" s="305"/>
      <c r="AS92" s="305"/>
      <c r="AT92" s="176">
        <f>AT94</f>
        <v>139300</v>
      </c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8"/>
      <c r="BK92" s="176">
        <f>BK93</f>
        <v>41075.98</v>
      </c>
      <c r="BL92" s="177"/>
      <c r="BM92" s="177"/>
      <c r="BN92" s="177"/>
      <c r="BO92" s="177"/>
      <c r="BP92" s="177"/>
      <c r="BQ92" s="177"/>
      <c r="BR92" s="177"/>
      <c r="BS92" s="177"/>
      <c r="BT92" s="177"/>
      <c r="BU92" s="178"/>
      <c r="BV92" s="176">
        <f t="shared" si="5"/>
        <v>98224.01999999999</v>
      </c>
      <c r="BW92" s="177"/>
      <c r="BX92" s="177"/>
      <c r="BY92" s="177"/>
      <c r="BZ92" s="177"/>
      <c r="CA92" s="177"/>
      <c r="CB92" s="177"/>
      <c r="CC92" s="177"/>
      <c r="CD92" s="177"/>
      <c r="CE92" s="178"/>
    </row>
    <row r="93" spans="1:83" ht="38.25" customHeight="1">
      <c r="A93" s="84"/>
      <c r="B93" s="407" t="s">
        <v>354</v>
      </c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8"/>
      <c r="AE93" s="409" t="s">
        <v>135</v>
      </c>
      <c r="AF93" s="364"/>
      <c r="AG93" s="364"/>
      <c r="AH93" s="364"/>
      <c r="AI93" s="364"/>
      <c r="AJ93" s="365"/>
      <c r="AK93" s="363" t="s">
        <v>363</v>
      </c>
      <c r="AL93" s="364"/>
      <c r="AM93" s="364"/>
      <c r="AN93" s="364"/>
      <c r="AO93" s="364"/>
      <c r="AP93" s="364"/>
      <c r="AQ93" s="364"/>
      <c r="AR93" s="364"/>
      <c r="AS93" s="365"/>
      <c r="AT93" s="120">
        <f>AT92</f>
        <v>139300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44"/>
      <c r="BK93" s="120">
        <f>BK94</f>
        <v>41075.98</v>
      </c>
      <c r="BL93" s="121"/>
      <c r="BM93" s="121"/>
      <c r="BN93" s="121"/>
      <c r="BO93" s="121"/>
      <c r="BP93" s="121"/>
      <c r="BQ93" s="121"/>
      <c r="BR93" s="121"/>
      <c r="BS93" s="121"/>
      <c r="BT93" s="121"/>
      <c r="BU93" s="144"/>
      <c r="BV93" s="120">
        <f t="shared" si="5"/>
        <v>98224.01999999999</v>
      </c>
      <c r="BW93" s="121"/>
      <c r="BX93" s="121"/>
      <c r="BY93" s="121"/>
      <c r="BZ93" s="121"/>
      <c r="CA93" s="121"/>
      <c r="CB93" s="121"/>
      <c r="CC93" s="121"/>
      <c r="CD93" s="121"/>
      <c r="CE93" s="144"/>
    </row>
    <row r="94" spans="1:83" ht="22.5" customHeight="1">
      <c r="A94" s="6"/>
      <c r="B94" s="313" t="s">
        <v>341</v>
      </c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4"/>
      <c r="AE94" s="396" t="s">
        <v>135</v>
      </c>
      <c r="AF94" s="366"/>
      <c r="AG94" s="366"/>
      <c r="AH94" s="366"/>
      <c r="AI94" s="366"/>
      <c r="AJ94" s="366"/>
      <c r="AK94" s="366" t="s">
        <v>223</v>
      </c>
      <c r="AL94" s="366"/>
      <c r="AM94" s="366"/>
      <c r="AN94" s="366"/>
      <c r="AO94" s="366"/>
      <c r="AP94" s="366"/>
      <c r="AQ94" s="366"/>
      <c r="AR94" s="366"/>
      <c r="AS94" s="366"/>
      <c r="AT94" s="116">
        <f>AT95</f>
        <v>139300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>
        <f>BK95</f>
        <v>41075.98</v>
      </c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20">
        <f t="shared" si="5"/>
        <v>98224.01999999999</v>
      </c>
      <c r="BW94" s="121"/>
      <c r="BX94" s="121"/>
      <c r="BY94" s="121"/>
      <c r="BZ94" s="121"/>
      <c r="CA94" s="121"/>
      <c r="CB94" s="121"/>
      <c r="CC94" s="121"/>
      <c r="CD94" s="121"/>
      <c r="CE94" s="144"/>
    </row>
    <row r="95" spans="1:83" ht="14.25" customHeight="1">
      <c r="A95" s="6"/>
      <c r="B95" s="405" t="s">
        <v>516</v>
      </c>
      <c r="C95" s="405"/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6"/>
      <c r="AE95" s="315" t="s">
        <v>135</v>
      </c>
      <c r="AF95" s="316"/>
      <c r="AG95" s="316"/>
      <c r="AH95" s="316"/>
      <c r="AI95" s="316"/>
      <c r="AJ95" s="317"/>
      <c r="AK95" s="123" t="s">
        <v>99</v>
      </c>
      <c r="AL95" s="124"/>
      <c r="AM95" s="124"/>
      <c r="AN95" s="124"/>
      <c r="AO95" s="124"/>
      <c r="AP95" s="124"/>
      <c r="AQ95" s="124"/>
      <c r="AR95" s="124"/>
      <c r="AS95" s="128"/>
      <c r="AT95" s="132">
        <f>AT96+AT101</f>
        <v>139300</v>
      </c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4"/>
      <c r="BK95" s="132">
        <f>BK96</f>
        <v>41075.98</v>
      </c>
      <c r="BL95" s="133"/>
      <c r="BM95" s="133"/>
      <c r="BN95" s="133"/>
      <c r="BO95" s="133"/>
      <c r="BP95" s="133"/>
      <c r="BQ95" s="133"/>
      <c r="BR95" s="133"/>
      <c r="BS95" s="133"/>
      <c r="BT95" s="133"/>
      <c r="BU95" s="134"/>
      <c r="BV95" s="132">
        <f t="shared" si="5"/>
        <v>98224.01999999999</v>
      </c>
      <c r="BW95" s="133"/>
      <c r="BX95" s="133"/>
      <c r="BY95" s="133"/>
      <c r="BZ95" s="133"/>
      <c r="CA95" s="133"/>
      <c r="CB95" s="133"/>
      <c r="CC95" s="133"/>
      <c r="CD95" s="133"/>
      <c r="CE95" s="134"/>
    </row>
    <row r="96" spans="1:83" ht="15.75" customHeight="1">
      <c r="A96" s="6"/>
      <c r="B96" s="322" t="s">
        <v>339</v>
      </c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3"/>
      <c r="AE96" s="306" t="s">
        <v>135</v>
      </c>
      <c r="AF96" s="307"/>
      <c r="AG96" s="307"/>
      <c r="AH96" s="307"/>
      <c r="AI96" s="307"/>
      <c r="AJ96" s="307"/>
      <c r="AK96" s="123" t="s">
        <v>100</v>
      </c>
      <c r="AL96" s="124"/>
      <c r="AM96" s="124"/>
      <c r="AN96" s="124"/>
      <c r="AO96" s="124"/>
      <c r="AP96" s="124"/>
      <c r="AQ96" s="124"/>
      <c r="AR96" s="124"/>
      <c r="AS96" s="128"/>
      <c r="AT96" s="118">
        <f>AT97+AT98</f>
        <v>139300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>
        <f>BK97+BK98</f>
        <v>41075.98</v>
      </c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32">
        <f>AT96-BK96</f>
        <v>98224.01999999999</v>
      </c>
      <c r="BW96" s="133"/>
      <c r="BX96" s="133"/>
      <c r="BY96" s="133"/>
      <c r="BZ96" s="133"/>
      <c r="CA96" s="133"/>
      <c r="CB96" s="133"/>
      <c r="CC96" s="133"/>
      <c r="CD96" s="133"/>
      <c r="CE96" s="134"/>
    </row>
    <row r="97" spans="1:83" ht="12.75" customHeight="1">
      <c r="A97" s="6"/>
      <c r="B97" s="290" t="s">
        <v>162</v>
      </c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1"/>
      <c r="AE97" s="182" t="s">
        <v>135</v>
      </c>
      <c r="AF97" s="119"/>
      <c r="AG97" s="119"/>
      <c r="AH97" s="119"/>
      <c r="AI97" s="119"/>
      <c r="AJ97" s="119"/>
      <c r="AK97" s="110" t="s">
        <v>101</v>
      </c>
      <c r="AL97" s="111"/>
      <c r="AM97" s="111"/>
      <c r="AN97" s="111"/>
      <c r="AO97" s="111"/>
      <c r="AP97" s="111"/>
      <c r="AQ97" s="111"/>
      <c r="AR97" s="111"/>
      <c r="AS97" s="112"/>
      <c r="AT97" s="108">
        <v>105100</v>
      </c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>
        <v>31548.38</v>
      </c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5">
        <f t="shared" si="5"/>
        <v>73551.62</v>
      </c>
      <c r="BW97" s="106"/>
      <c r="BX97" s="106"/>
      <c r="BY97" s="106"/>
      <c r="BZ97" s="106"/>
      <c r="CA97" s="106"/>
      <c r="CB97" s="106"/>
      <c r="CC97" s="106"/>
      <c r="CD97" s="106"/>
      <c r="CE97" s="107"/>
    </row>
    <row r="98" spans="1:83" ht="12.75" customHeight="1">
      <c r="A98" s="6"/>
      <c r="B98" s="290" t="s">
        <v>290</v>
      </c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1"/>
      <c r="AE98" s="182" t="s">
        <v>135</v>
      </c>
      <c r="AF98" s="119"/>
      <c r="AG98" s="119"/>
      <c r="AH98" s="119"/>
      <c r="AI98" s="119"/>
      <c r="AJ98" s="119"/>
      <c r="AK98" s="110" t="s">
        <v>102</v>
      </c>
      <c r="AL98" s="111"/>
      <c r="AM98" s="111"/>
      <c r="AN98" s="111"/>
      <c r="AO98" s="111"/>
      <c r="AP98" s="111"/>
      <c r="AQ98" s="111"/>
      <c r="AR98" s="111"/>
      <c r="AS98" s="112"/>
      <c r="AT98" s="108">
        <v>34200</v>
      </c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>
        <v>9527.6</v>
      </c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5">
        <f t="shared" si="5"/>
        <v>24672.4</v>
      </c>
      <c r="BW98" s="106"/>
      <c r="BX98" s="106"/>
      <c r="BY98" s="106"/>
      <c r="BZ98" s="106"/>
      <c r="CA98" s="106"/>
      <c r="CB98" s="106"/>
      <c r="CC98" s="106"/>
      <c r="CD98" s="106"/>
      <c r="CE98" s="107"/>
    </row>
    <row r="99" spans="1:83" ht="12.75" customHeight="1" hidden="1">
      <c r="A99" s="6"/>
      <c r="B99" s="318" t="s">
        <v>415</v>
      </c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9"/>
      <c r="AE99" s="213" t="s">
        <v>135</v>
      </c>
      <c r="AF99" s="214"/>
      <c r="AG99" s="214"/>
      <c r="AH99" s="214"/>
      <c r="AI99" s="214"/>
      <c r="AJ99" s="214"/>
      <c r="AK99" s="123" t="s">
        <v>103</v>
      </c>
      <c r="AL99" s="124"/>
      <c r="AM99" s="124"/>
      <c r="AN99" s="124"/>
      <c r="AO99" s="124"/>
      <c r="AP99" s="124"/>
      <c r="AQ99" s="124"/>
      <c r="AR99" s="124"/>
      <c r="AS99" s="128"/>
      <c r="AT99" s="132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4"/>
      <c r="BK99" s="132"/>
      <c r="BL99" s="133"/>
      <c r="BM99" s="133"/>
      <c r="BN99" s="133"/>
      <c r="BO99" s="133"/>
      <c r="BP99" s="133"/>
      <c r="BQ99" s="133"/>
      <c r="BR99" s="133"/>
      <c r="BS99" s="133"/>
      <c r="BT99" s="133"/>
      <c r="BU99" s="134"/>
      <c r="BV99" s="132" t="s">
        <v>295</v>
      </c>
      <c r="BW99" s="133"/>
      <c r="BX99" s="133"/>
      <c r="BY99" s="133"/>
      <c r="BZ99" s="133"/>
      <c r="CA99" s="133"/>
      <c r="CB99" s="133"/>
      <c r="CC99" s="133"/>
      <c r="CD99" s="133"/>
      <c r="CE99" s="134"/>
    </row>
    <row r="100" spans="1:83" ht="11.25" customHeight="1" hidden="1">
      <c r="A100" s="87"/>
      <c r="B100" s="308" t="s">
        <v>292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9"/>
      <c r="AE100" s="115" t="s">
        <v>135</v>
      </c>
      <c r="AF100" s="111"/>
      <c r="AG100" s="111"/>
      <c r="AH100" s="111"/>
      <c r="AI100" s="111"/>
      <c r="AJ100" s="112"/>
      <c r="AK100" s="110" t="s">
        <v>104</v>
      </c>
      <c r="AL100" s="111"/>
      <c r="AM100" s="111"/>
      <c r="AN100" s="111"/>
      <c r="AO100" s="111"/>
      <c r="AP100" s="111"/>
      <c r="AQ100" s="111"/>
      <c r="AR100" s="111"/>
      <c r="AS100" s="112"/>
      <c r="AT100" s="105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7"/>
      <c r="BK100" s="105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7"/>
      <c r="BV100" s="105" t="s">
        <v>295</v>
      </c>
      <c r="BW100" s="106"/>
      <c r="BX100" s="106"/>
      <c r="BY100" s="106"/>
      <c r="BZ100" s="106"/>
      <c r="CA100" s="106"/>
      <c r="CB100" s="106"/>
      <c r="CC100" s="106"/>
      <c r="CD100" s="106"/>
      <c r="CE100" s="107"/>
    </row>
    <row r="101" spans="1:83" ht="11.25" customHeight="1" hidden="1">
      <c r="A101" s="6"/>
      <c r="B101" s="318" t="s">
        <v>217</v>
      </c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9"/>
      <c r="AE101" s="306" t="s">
        <v>135</v>
      </c>
      <c r="AF101" s="307"/>
      <c r="AG101" s="307"/>
      <c r="AH101" s="307"/>
      <c r="AI101" s="307"/>
      <c r="AJ101" s="307"/>
      <c r="AK101" s="123" t="s">
        <v>407</v>
      </c>
      <c r="AL101" s="124"/>
      <c r="AM101" s="124"/>
      <c r="AN101" s="124"/>
      <c r="AO101" s="124"/>
      <c r="AP101" s="124"/>
      <c r="AQ101" s="124"/>
      <c r="AR101" s="124"/>
      <c r="AS101" s="12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32" t="s">
        <v>295</v>
      </c>
      <c r="BW101" s="133"/>
      <c r="BX101" s="133"/>
      <c r="BY101" s="133"/>
      <c r="BZ101" s="133"/>
      <c r="CA101" s="133"/>
      <c r="CB101" s="133"/>
      <c r="CC101" s="133"/>
      <c r="CD101" s="133"/>
      <c r="CE101" s="134"/>
    </row>
    <row r="102" spans="1:83" ht="12.75" customHeight="1" hidden="1">
      <c r="A102" s="308" t="s">
        <v>166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9"/>
      <c r="AE102" s="315" t="s">
        <v>135</v>
      </c>
      <c r="AF102" s="316"/>
      <c r="AG102" s="316"/>
      <c r="AH102" s="316"/>
      <c r="AI102" s="316"/>
      <c r="AJ102" s="317"/>
      <c r="AK102" s="110" t="s">
        <v>408</v>
      </c>
      <c r="AL102" s="111"/>
      <c r="AM102" s="111"/>
      <c r="AN102" s="111"/>
      <c r="AO102" s="111"/>
      <c r="AP102" s="111"/>
      <c r="AQ102" s="111"/>
      <c r="AR102" s="111"/>
      <c r="AS102" s="112"/>
      <c r="AT102" s="105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7"/>
      <c r="BK102" s="105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7"/>
      <c r="BV102" s="132">
        <f>AT102</f>
        <v>0</v>
      </c>
      <c r="BW102" s="133"/>
      <c r="BX102" s="133"/>
      <c r="BY102" s="133"/>
      <c r="BZ102" s="133"/>
      <c r="CA102" s="133"/>
      <c r="CB102" s="133"/>
      <c r="CC102" s="133"/>
      <c r="CD102" s="133"/>
      <c r="CE102" s="134"/>
    </row>
    <row r="103" spans="1:83" ht="13.5" customHeight="1" hidden="1">
      <c r="A103" s="6"/>
      <c r="B103" s="290" t="s">
        <v>167</v>
      </c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1"/>
      <c r="AE103" s="182" t="s">
        <v>135</v>
      </c>
      <c r="AF103" s="119"/>
      <c r="AG103" s="119"/>
      <c r="AH103" s="119"/>
      <c r="AI103" s="119"/>
      <c r="AJ103" s="119"/>
      <c r="AK103" s="119" t="s">
        <v>105</v>
      </c>
      <c r="AL103" s="119"/>
      <c r="AM103" s="119"/>
      <c r="AN103" s="119"/>
      <c r="AO103" s="119"/>
      <c r="AP103" s="119"/>
      <c r="AQ103" s="119"/>
      <c r="AR103" s="119"/>
      <c r="AS103" s="119"/>
      <c r="AT103" s="108" t="s">
        <v>295</v>
      </c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 t="s">
        <v>295</v>
      </c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5" t="s">
        <v>295</v>
      </c>
      <c r="BW103" s="106"/>
      <c r="BX103" s="106"/>
      <c r="BY103" s="106"/>
      <c r="BZ103" s="106"/>
      <c r="CA103" s="106"/>
      <c r="CB103" s="106"/>
      <c r="CC103" s="106"/>
      <c r="CD103" s="106"/>
      <c r="CE103" s="107"/>
    </row>
    <row r="104" spans="1:83" ht="22.5" customHeight="1">
      <c r="A104" s="6"/>
      <c r="B104" s="302" t="s">
        <v>423</v>
      </c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3"/>
      <c r="AE104" s="152" t="s">
        <v>135</v>
      </c>
      <c r="AF104" s="126"/>
      <c r="AG104" s="126"/>
      <c r="AH104" s="126"/>
      <c r="AI104" s="126"/>
      <c r="AJ104" s="127"/>
      <c r="AK104" s="125" t="s">
        <v>425</v>
      </c>
      <c r="AL104" s="126"/>
      <c r="AM104" s="126"/>
      <c r="AN104" s="126"/>
      <c r="AO104" s="126"/>
      <c r="AP104" s="126"/>
      <c r="AQ104" s="126"/>
      <c r="AR104" s="126"/>
      <c r="AS104" s="127"/>
      <c r="AT104" s="176">
        <f>AT105</f>
        <v>193800</v>
      </c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8"/>
      <c r="BK104" s="176">
        <f>BK105</f>
        <v>85952</v>
      </c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8"/>
      <c r="BV104" s="176">
        <f>AT104-BK104</f>
        <v>107848</v>
      </c>
      <c r="BW104" s="177"/>
      <c r="BX104" s="177"/>
      <c r="BY104" s="177"/>
      <c r="BZ104" s="177"/>
      <c r="CA104" s="177"/>
      <c r="CB104" s="177"/>
      <c r="CC104" s="177"/>
      <c r="CD104" s="177"/>
      <c r="CE104" s="178"/>
    </row>
    <row r="105" spans="1:83" ht="24" customHeight="1">
      <c r="A105" s="6"/>
      <c r="B105" s="167" t="s">
        <v>424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8"/>
      <c r="AE105" s="179" t="s">
        <v>135</v>
      </c>
      <c r="AF105" s="130"/>
      <c r="AG105" s="130"/>
      <c r="AH105" s="130"/>
      <c r="AI105" s="130"/>
      <c r="AJ105" s="131"/>
      <c r="AK105" s="129" t="s">
        <v>426</v>
      </c>
      <c r="AL105" s="130"/>
      <c r="AM105" s="130"/>
      <c r="AN105" s="130"/>
      <c r="AO105" s="130"/>
      <c r="AP105" s="130"/>
      <c r="AQ105" s="130"/>
      <c r="AR105" s="130"/>
      <c r="AS105" s="131"/>
      <c r="AT105" s="120">
        <f>AT111+AT116</f>
        <v>193800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44"/>
      <c r="BK105" s="120">
        <f>BK111+BK116</f>
        <v>85952</v>
      </c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44"/>
      <c r="BV105" s="120">
        <f>AT105-BK105</f>
        <v>107848</v>
      </c>
      <c r="BW105" s="121"/>
      <c r="BX105" s="121"/>
      <c r="BY105" s="121"/>
      <c r="BZ105" s="121"/>
      <c r="CA105" s="121"/>
      <c r="CB105" s="121"/>
      <c r="CC105" s="121"/>
      <c r="CD105" s="121"/>
      <c r="CE105" s="144"/>
    </row>
    <row r="106" spans="1:83" ht="21.75" customHeight="1" hidden="1">
      <c r="A106" s="6"/>
      <c r="B106" s="318" t="s">
        <v>456</v>
      </c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9"/>
      <c r="AE106" s="137" t="s">
        <v>135</v>
      </c>
      <c r="AF106" s="124"/>
      <c r="AG106" s="124"/>
      <c r="AH106" s="124"/>
      <c r="AI106" s="124"/>
      <c r="AJ106" s="128"/>
      <c r="AK106" s="123" t="s">
        <v>458</v>
      </c>
      <c r="AL106" s="124"/>
      <c r="AM106" s="124"/>
      <c r="AN106" s="124"/>
      <c r="AO106" s="124"/>
      <c r="AP106" s="124"/>
      <c r="AQ106" s="124"/>
      <c r="AR106" s="124"/>
      <c r="AS106" s="128"/>
      <c r="AT106" s="132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4"/>
      <c r="BK106" s="132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4"/>
      <c r="BV106" s="132"/>
      <c r="BW106" s="133"/>
      <c r="BX106" s="133"/>
      <c r="BY106" s="133"/>
      <c r="BZ106" s="133"/>
      <c r="CA106" s="133"/>
      <c r="CB106" s="133"/>
      <c r="CC106" s="133"/>
      <c r="CD106" s="133"/>
      <c r="CE106" s="134"/>
    </row>
    <row r="107" spans="1:83" ht="33" customHeight="1" hidden="1">
      <c r="A107" s="6"/>
      <c r="B107" s="259" t="s">
        <v>457</v>
      </c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60"/>
      <c r="AE107" s="115" t="s">
        <v>135</v>
      </c>
      <c r="AF107" s="111"/>
      <c r="AG107" s="111"/>
      <c r="AH107" s="111"/>
      <c r="AI107" s="111"/>
      <c r="AJ107" s="112"/>
      <c r="AK107" s="110" t="s">
        <v>459</v>
      </c>
      <c r="AL107" s="111"/>
      <c r="AM107" s="111"/>
      <c r="AN107" s="111"/>
      <c r="AO107" s="111"/>
      <c r="AP107" s="111"/>
      <c r="AQ107" s="111"/>
      <c r="AR107" s="111"/>
      <c r="AS107" s="112"/>
      <c r="AT107" s="105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7"/>
      <c r="BK107" s="105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7"/>
      <c r="BV107" s="105"/>
      <c r="BW107" s="106"/>
      <c r="BX107" s="106"/>
      <c r="BY107" s="106"/>
      <c r="BZ107" s="106"/>
      <c r="CA107" s="106"/>
      <c r="CB107" s="106"/>
      <c r="CC107" s="106"/>
      <c r="CD107" s="106"/>
      <c r="CE107" s="107"/>
    </row>
    <row r="108" spans="1:83" ht="15" customHeight="1" hidden="1">
      <c r="A108" s="6"/>
      <c r="B108" s="113" t="s">
        <v>218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4"/>
      <c r="AE108" s="115" t="s">
        <v>135</v>
      </c>
      <c r="AF108" s="111"/>
      <c r="AG108" s="111"/>
      <c r="AH108" s="111"/>
      <c r="AI108" s="111"/>
      <c r="AJ108" s="112"/>
      <c r="AK108" s="110" t="s">
        <v>460</v>
      </c>
      <c r="AL108" s="111"/>
      <c r="AM108" s="111"/>
      <c r="AN108" s="111"/>
      <c r="AO108" s="111"/>
      <c r="AP108" s="111"/>
      <c r="AQ108" s="111"/>
      <c r="AR108" s="111"/>
      <c r="AS108" s="112"/>
      <c r="AT108" s="105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7"/>
      <c r="BK108" s="105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7"/>
      <c r="BV108" s="105"/>
      <c r="BW108" s="106"/>
      <c r="BX108" s="106"/>
      <c r="BY108" s="106"/>
      <c r="BZ108" s="106"/>
      <c r="CA108" s="106"/>
      <c r="CB108" s="106"/>
      <c r="CC108" s="106"/>
      <c r="CD108" s="106"/>
      <c r="CE108" s="107"/>
    </row>
    <row r="109" spans="1:83" ht="14.25" customHeight="1" hidden="1">
      <c r="A109" s="6"/>
      <c r="B109" s="259" t="s">
        <v>415</v>
      </c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60"/>
      <c r="AE109" s="115" t="s">
        <v>135</v>
      </c>
      <c r="AF109" s="111"/>
      <c r="AG109" s="111"/>
      <c r="AH109" s="111"/>
      <c r="AI109" s="111"/>
      <c r="AJ109" s="112"/>
      <c r="AK109" s="110" t="s">
        <v>461</v>
      </c>
      <c r="AL109" s="111"/>
      <c r="AM109" s="111"/>
      <c r="AN109" s="111"/>
      <c r="AO109" s="111"/>
      <c r="AP109" s="111"/>
      <c r="AQ109" s="111"/>
      <c r="AR109" s="111"/>
      <c r="AS109" s="112"/>
      <c r="AT109" s="105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7"/>
      <c r="BK109" s="105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7"/>
      <c r="BV109" s="105"/>
      <c r="BW109" s="106"/>
      <c r="BX109" s="106"/>
      <c r="BY109" s="106"/>
      <c r="BZ109" s="106"/>
      <c r="CA109" s="106"/>
      <c r="CB109" s="106"/>
      <c r="CC109" s="106"/>
      <c r="CD109" s="106"/>
      <c r="CE109" s="107"/>
    </row>
    <row r="110" spans="1:83" ht="13.5" customHeight="1" hidden="1">
      <c r="A110" s="6"/>
      <c r="B110" s="259" t="s">
        <v>292</v>
      </c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60"/>
      <c r="AE110" s="115"/>
      <c r="AF110" s="111"/>
      <c r="AG110" s="111"/>
      <c r="AH110" s="111"/>
      <c r="AI110" s="111"/>
      <c r="AJ110" s="112"/>
      <c r="AK110" s="110" t="s">
        <v>462</v>
      </c>
      <c r="AL110" s="111"/>
      <c r="AM110" s="111"/>
      <c r="AN110" s="111"/>
      <c r="AO110" s="111"/>
      <c r="AP110" s="111"/>
      <c r="AQ110" s="111"/>
      <c r="AR110" s="111"/>
      <c r="AS110" s="112"/>
      <c r="AT110" s="105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7"/>
      <c r="BK110" s="105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7"/>
      <c r="BV110" s="105"/>
      <c r="BW110" s="106"/>
      <c r="BX110" s="106"/>
      <c r="BY110" s="106"/>
      <c r="BZ110" s="106"/>
      <c r="CA110" s="106"/>
      <c r="CB110" s="106"/>
      <c r="CC110" s="106"/>
      <c r="CD110" s="106"/>
      <c r="CE110" s="107"/>
    </row>
    <row r="111" spans="1:83" ht="11.25">
      <c r="A111" s="6"/>
      <c r="B111" s="167" t="s">
        <v>351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8"/>
      <c r="AE111" s="179" t="s">
        <v>135</v>
      </c>
      <c r="AF111" s="130"/>
      <c r="AG111" s="130"/>
      <c r="AH111" s="130"/>
      <c r="AI111" s="130"/>
      <c r="AJ111" s="131"/>
      <c r="AK111" s="129" t="s">
        <v>427</v>
      </c>
      <c r="AL111" s="130"/>
      <c r="AM111" s="130"/>
      <c r="AN111" s="130"/>
      <c r="AO111" s="130"/>
      <c r="AP111" s="130"/>
      <c r="AQ111" s="130"/>
      <c r="AR111" s="130"/>
      <c r="AS111" s="131"/>
      <c r="AT111" s="120">
        <f>AT112</f>
        <v>151300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44"/>
      <c r="BK111" s="120">
        <f>BK112</f>
        <v>75650</v>
      </c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44"/>
      <c r="BV111" s="120">
        <f>AT111-BK111</f>
        <v>75650</v>
      </c>
      <c r="BW111" s="121"/>
      <c r="BX111" s="121"/>
      <c r="BY111" s="121"/>
      <c r="BZ111" s="121"/>
      <c r="CA111" s="121"/>
      <c r="CB111" s="121"/>
      <c r="CC111" s="121"/>
      <c r="CD111" s="121"/>
      <c r="CE111" s="144"/>
    </row>
    <row r="112" spans="1:83" ht="25.5" customHeight="1">
      <c r="A112" s="6"/>
      <c r="B112" s="259" t="s">
        <v>409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60"/>
      <c r="AE112" s="115" t="s">
        <v>135</v>
      </c>
      <c r="AF112" s="111"/>
      <c r="AG112" s="111"/>
      <c r="AH112" s="111"/>
      <c r="AI112" s="111"/>
      <c r="AJ112" s="112"/>
      <c r="AK112" s="110" t="s">
        <v>428</v>
      </c>
      <c r="AL112" s="111"/>
      <c r="AM112" s="111"/>
      <c r="AN112" s="111"/>
      <c r="AO112" s="111"/>
      <c r="AP112" s="111"/>
      <c r="AQ112" s="111"/>
      <c r="AR112" s="111"/>
      <c r="AS112" s="112"/>
      <c r="AT112" s="105">
        <f>AT113</f>
        <v>151300</v>
      </c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7"/>
      <c r="BK112" s="105">
        <f>BK113</f>
        <v>75650</v>
      </c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7"/>
      <c r="BV112" s="105">
        <f>AT112-BK112</f>
        <v>75650</v>
      </c>
      <c r="BW112" s="106"/>
      <c r="BX112" s="106"/>
      <c r="BY112" s="106"/>
      <c r="BZ112" s="106"/>
      <c r="CA112" s="106"/>
      <c r="CB112" s="106"/>
      <c r="CC112" s="106"/>
      <c r="CD112" s="106"/>
      <c r="CE112" s="107"/>
    </row>
    <row r="113" spans="1:83" ht="11.25">
      <c r="A113" s="6"/>
      <c r="B113" s="259" t="s">
        <v>244</v>
      </c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60"/>
      <c r="AE113" s="115" t="s">
        <v>135</v>
      </c>
      <c r="AF113" s="111"/>
      <c r="AG113" s="111"/>
      <c r="AH113" s="111"/>
      <c r="AI113" s="111"/>
      <c r="AJ113" s="112"/>
      <c r="AK113" s="110" t="s">
        <v>558</v>
      </c>
      <c r="AL113" s="111"/>
      <c r="AM113" s="111"/>
      <c r="AN113" s="111"/>
      <c r="AO113" s="111"/>
      <c r="AP113" s="111"/>
      <c r="AQ113" s="111"/>
      <c r="AR113" s="111"/>
      <c r="AS113" s="112"/>
      <c r="AT113" s="105">
        <f>AT114</f>
        <v>151300</v>
      </c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7"/>
      <c r="BK113" s="105">
        <f>BK114</f>
        <v>75650</v>
      </c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7"/>
      <c r="BV113" s="105">
        <f>AT113-BK113</f>
        <v>75650</v>
      </c>
      <c r="BW113" s="106"/>
      <c r="BX113" s="106"/>
      <c r="BY113" s="106"/>
      <c r="BZ113" s="106"/>
      <c r="CA113" s="106"/>
      <c r="CB113" s="106"/>
      <c r="CC113" s="106"/>
      <c r="CD113" s="106"/>
      <c r="CE113" s="107"/>
    </row>
    <row r="114" spans="1:83" ht="11.25">
      <c r="A114" s="6"/>
      <c r="B114" s="259" t="s">
        <v>410</v>
      </c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60"/>
      <c r="AE114" s="115" t="s">
        <v>135</v>
      </c>
      <c r="AF114" s="111"/>
      <c r="AG114" s="111"/>
      <c r="AH114" s="111"/>
      <c r="AI114" s="111"/>
      <c r="AJ114" s="112"/>
      <c r="AK114" s="110" t="s">
        <v>559</v>
      </c>
      <c r="AL114" s="111"/>
      <c r="AM114" s="111"/>
      <c r="AN114" s="111"/>
      <c r="AO114" s="111"/>
      <c r="AP114" s="111"/>
      <c r="AQ114" s="111"/>
      <c r="AR114" s="111"/>
      <c r="AS114" s="112"/>
      <c r="AT114" s="105">
        <f>AT115</f>
        <v>151300</v>
      </c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7"/>
      <c r="BK114" s="105">
        <f>BK115</f>
        <v>75650</v>
      </c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7"/>
      <c r="BV114" s="105">
        <f>AT114-BK114</f>
        <v>75650</v>
      </c>
      <c r="BW114" s="106"/>
      <c r="BX114" s="106"/>
      <c r="BY114" s="106"/>
      <c r="BZ114" s="106"/>
      <c r="CA114" s="106"/>
      <c r="CB114" s="106"/>
      <c r="CC114" s="106"/>
      <c r="CD114" s="106"/>
      <c r="CE114" s="107"/>
    </row>
    <row r="115" spans="1:83" ht="23.25" customHeight="1">
      <c r="A115" s="6"/>
      <c r="B115" s="259" t="s">
        <v>411</v>
      </c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60"/>
      <c r="AE115" s="115" t="s">
        <v>135</v>
      </c>
      <c r="AF115" s="111"/>
      <c r="AG115" s="111"/>
      <c r="AH115" s="111"/>
      <c r="AI115" s="111"/>
      <c r="AJ115" s="112"/>
      <c r="AK115" s="110" t="s">
        <v>560</v>
      </c>
      <c r="AL115" s="111"/>
      <c r="AM115" s="111"/>
      <c r="AN115" s="111"/>
      <c r="AO115" s="111"/>
      <c r="AP115" s="111"/>
      <c r="AQ115" s="111"/>
      <c r="AR115" s="111"/>
      <c r="AS115" s="112"/>
      <c r="AT115" s="105">
        <v>151300</v>
      </c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7"/>
      <c r="BK115" s="105">
        <v>75650</v>
      </c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7"/>
      <c r="BV115" s="105">
        <f>AT115-BK115</f>
        <v>75650</v>
      </c>
      <c r="BW115" s="106"/>
      <c r="BX115" s="106"/>
      <c r="BY115" s="106"/>
      <c r="BZ115" s="106"/>
      <c r="CA115" s="106"/>
      <c r="CB115" s="106"/>
      <c r="CC115" s="106"/>
      <c r="CD115" s="106"/>
      <c r="CE115" s="107"/>
    </row>
    <row r="116" spans="1:83" ht="14.25" customHeight="1">
      <c r="A116" s="6"/>
      <c r="B116" s="167" t="s">
        <v>561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8"/>
      <c r="AE116" s="179" t="s">
        <v>135</v>
      </c>
      <c r="AF116" s="130"/>
      <c r="AG116" s="130"/>
      <c r="AH116" s="130"/>
      <c r="AI116" s="130"/>
      <c r="AJ116" s="131"/>
      <c r="AK116" s="129" t="s">
        <v>486</v>
      </c>
      <c r="AL116" s="130"/>
      <c r="AM116" s="130"/>
      <c r="AN116" s="130"/>
      <c r="AO116" s="130"/>
      <c r="AP116" s="130"/>
      <c r="AQ116" s="130"/>
      <c r="AR116" s="130"/>
      <c r="AS116" s="131"/>
      <c r="AT116" s="120">
        <f>AT117</f>
        <v>42500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44"/>
      <c r="BK116" s="120">
        <f>BK117</f>
        <v>10302</v>
      </c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44"/>
      <c r="BV116" s="120">
        <f aca="true" t="shared" si="6" ref="BV116:BV128">AT116</f>
        <v>42500</v>
      </c>
      <c r="BW116" s="121"/>
      <c r="BX116" s="121"/>
      <c r="BY116" s="121"/>
      <c r="BZ116" s="121"/>
      <c r="CA116" s="121"/>
      <c r="CB116" s="121"/>
      <c r="CC116" s="121"/>
      <c r="CD116" s="121"/>
      <c r="CE116" s="144"/>
    </row>
    <row r="117" spans="1:83" ht="38.25" customHeight="1">
      <c r="A117" s="6"/>
      <c r="B117" s="113" t="s">
        <v>562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4"/>
      <c r="AE117" s="115" t="s">
        <v>135</v>
      </c>
      <c r="AF117" s="111"/>
      <c r="AG117" s="111"/>
      <c r="AH117" s="111"/>
      <c r="AI117" s="111"/>
      <c r="AJ117" s="112"/>
      <c r="AK117" s="110" t="s">
        <v>487</v>
      </c>
      <c r="AL117" s="111"/>
      <c r="AM117" s="111"/>
      <c r="AN117" s="111"/>
      <c r="AO117" s="111"/>
      <c r="AP117" s="111"/>
      <c r="AQ117" s="111"/>
      <c r="AR117" s="111"/>
      <c r="AS117" s="112"/>
      <c r="AT117" s="105">
        <f>AT118</f>
        <v>42500</v>
      </c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7"/>
      <c r="BK117" s="105">
        <f>BK118</f>
        <v>10302</v>
      </c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7"/>
      <c r="BV117" s="105">
        <f t="shared" si="6"/>
        <v>42500</v>
      </c>
      <c r="BW117" s="106"/>
      <c r="BX117" s="106"/>
      <c r="BY117" s="106"/>
      <c r="BZ117" s="106"/>
      <c r="CA117" s="106"/>
      <c r="CB117" s="106"/>
      <c r="CC117" s="106"/>
      <c r="CD117" s="106"/>
      <c r="CE117" s="107"/>
    </row>
    <row r="118" spans="1:83" ht="23.25" customHeight="1">
      <c r="A118" s="6"/>
      <c r="B118" s="259" t="s">
        <v>563</v>
      </c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60"/>
      <c r="AE118" s="115" t="s">
        <v>135</v>
      </c>
      <c r="AF118" s="111"/>
      <c r="AG118" s="111"/>
      <c r="AH118" s="111"/>
      <c r="AI118" s="111"/>
      <c r="AJ118" s="112"/>
      <c r="AK118" s="110" t="s">
        <v>564</v>
      </c>
      <c r="AL118" s="111"/>
      <c r="AM118" s="111"/>
      <c r="AN118" s="111"/>
      <c r="AO118" s="111"/>
      <c r="AP118" s="111"/>
      <c r="AQ118" s="111"/>
      <c r="AR118" s="111"/>
      <c r="AS118" s="112"/>
      <c r="AT118" s="105">
        <f>AT119+AT121</f>
        <v>42500</v>
      </c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7"/>
      <c r="BK118" s="105">
        <f>BK121</f>
        <v>10302</v>
      </c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7"/>
      <c r="BV118" s="105">
        <f t="shared" si="6"/>
        <v>42500</v>
      </c>
      <c r="BW118" s="106"/>
      <c r="BX118" s="106"/>
      <c r="BY118" s="106"/>
      <c r="BZ118" s="106"/>
      <c r="CA118" s="106"/>
      <c r="CB118" s="106"/>
      <c r="CC118" s="106"/>
      <c r="CD118" s="106"/>
      <c r="CE118" s="107"/>
    </row>
    <row r="119" spans="1:83" ht="13.5" customHeight="1">
      <c r="A119" s="6"/>
      <c r="B119" s="259" t="s">
        <v>415</v>
      </c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60"/>
      <c r="AE119" s="115" t="s">
        <v>135</v>
      </c>
      <c r="AF119" s="111"/>
      <c r="AG119" s="111"/>
      <c r="AH119" s="111"/>
      <c r="AI119" s="111"/>
      <c r="AJ119" s="112"/>
      <c r="AK119" s="110" t="s">
        <v>565</v>
      </c>
      <c r="AL119" s="111"/>
      <c r="AM119" s="111"/>
      <c r="AN119" s="111"/>
      <c r="AO119" s="111"/>
      <c r="AP119" s="111"/>
      <c r="AQ119" s="111"/>
      <c r="AR119" s="111"/>
      <c r="AS119" s="112"/>
      <c r="AT119" s="105">
        <f>AT120</f>
        <v>32100</v>
      </c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7"/>
      <c r="BK119" s="105" t="str">
        <f>BK120</f>
        <v>-</v>
      </c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7"/>
      <c r="BV119" s="105">
        <f t="shared" si="6"/>
        <v>32100</v>
      </c>
      <c r="BW119" s="106"/>
      <c r="BX119" s="106"/>
      <c r="BY119" s="106"/>
      <c r="BZ119" s="106"/>
      <c r="CA119" s="106"/>
      <c r="CB119" s="106"/>
      <c r="CC119" s="106"/>
      <c r="CD119" s="106"/>
      <c r="CE119" s="107"/>
    </row>
    <row r="120" spans="1:83" ht="13.5" customHeight="1">
      <c r="A120" s="6"/>
      <c r="B120" s="259" t="s">
        <v>292</v>
      </c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60"/>
      <c r="AE120" s="115" t="s">
        <v>135</v>
      </c>
      <c r="AF120" s="111"/>
      <c r="AG120" s="111"/>
      <c r="AH120" s="111"/>
      <c r="AI120" s="111"/>
      <c r="AJ120" s="112"/>
      <c r="AK120" s="110" t="s">
        <v>566</v>
      </c>
      <c r="AL120" s="111"/>
      <c r="AM120" s="111"/>
      <c r="AN120" s="111"/>
      <c r="AO120" s="111"/>
      <c r="AP120" s="111"/>
      <c r="AQ120" s="111"/>
      <c r="AR120" s="111"/>
      <c r="AS120" s="112"/>
      <c r="AT120" s="105">
        <v>32100</v>
      </c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7"/>
      <c r="BK120" s="105" t="s">
        <v>295</v>
      </c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7"/>
      <c r="BV120" s="105">
        <f t="shared" si="6"/>
        <v>32100</v>
      </c>
      <c r="BW120" s="106"/>
      <c r="BX120" s="106"/>
      <c r="BY120" s="106"/>
      <c r="BZ120" s="106"/>
      <c r="CA120" s="106"/>
      <c r="CB120" s="106"/>
      <c r="CC120" s="106"/>
      <c r="CD120" s="106"/>
      <c r="CE120" s="107"/>
    </row>
    <row r="121" spans="1:83" ht="13.5" customHeight="1">
      <c r="A121" s="6"/>
      <c r="B121" s="146" t="s">
        <v>166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7"/>
      <c r="AE121" s="115" t="s">
        <v>135</v>
      </c>
      <c r="AF121" s="111"/>
      <c r="AG121" s="111"/>
      <c r="AH121" s="111"/>
      <c r="AI121" s="111"/>
      <c r="AJ121" s="112"/>
      <c r="AK121" s="110" t="s">
        <v>593</v>
      </c>
      <c r="AL121" s="111"/>
      <c r="AM121" s="111"/>
      <c r="AN121" s="111"/>
      <c r="AO121" s="111"/>
      <c r="AP121" s="111"/>
      <c r="AQ121" s="111"/>
      <c r="AR121" s="111"/>
      <c r="AS121" s="112"/>
      <c r="AT121" s="105">
        <v>10400</v>
      </c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7"/>
      <c r="BK121" s="105">
        <v>10302</v>
      </c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7"/>
      <c r="BV121" s="105">
        <f>AT121</f>
        <v>10400</v>
      </c>
      <c r="BW121" s="106"/>
      <c r="BX121" s="106"/>
      <c r="BY121" s="106"/>
      <c r="BZ121" s="106"/>
      <c r="CA121" s="106"/>
      <c r="CB121" s="106"/>
      <c r="CC121" s="106"/>
      <c r="CD121" s="106"/>
      <c r="CE121" s="107"/>
    </row>
    <row r="122" spans="1:83" ht="12.75" customHeight="1">
      <c r="A122" s="6"/>
      <c r="B122" s="161" t="s">
        <v>379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2"/>
      <c r="AE122" s="152" t="s">
        <v>135</v>
      </c>
      <c r="AF122" s="126"/>
      <c r="AG122" s="126"/>
      <c r="AH122" s="126"/>
      <c r="AI122" s="126"/>
      <c r="AJ122" s="127"/>
      <c r="AK122" s="125" t="s">
        <v>380</v>
      </c>
      <c r="AL122" s="126"/>
      <c r="AM122" s="126"/>
      <c r="AN122" s="126"/>
      <c r="AO122" s="126"/>
      <c r="AP122" s="126"/>
      <c r="AQ122" s="126"/>
      <c r="AR122" s="126"/>
      <c r="AS122" s="127"/>
      <c r="AT122" s="176">
        <f>AT129+AT123</f>
        <v>905175.23</v>
      </c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8"/>
      <c r="BK122" s="176">
        <f>BK129</f>
        <v>325224.23</v>
      </c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8"/>
      <c r="BV122" s="176">
        <f>AT122-BK122</f>
        <v>579951</v>
      </c>
      <c r="BW122" s="177"/>
      <c r="BX122" s="177"/>
      <c r="BY122" s="177"/>
      <c r="BZ122" s="177"/>
      <c r="CA122" s="177"/>
      <c r="CB122" s="177"/>
      <c r="CC122" s="177"/>
      <c r="CD122" s="177"/>
      <c r="CE122" s="178"/>
    </row>
    <row r="123" spans="1:83" ht="12.75" customHeight="1">
      <c r="A123" s="6"/>
      <c r="B123" s="167" t="s">
        <v>567</v>
      </c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8"/>
      <c r="AE123" s="179" t="s">
        <v>135</v>
      </c>
      <c r="AF123" s="130"/>
      <c r="AG123" s="130"/>
      <c r="AH123" s="130"/>
      <c r="AI123" s="130"/>
      <c r="AJ123" s="131"/>
      <c r="AK123" s="129" t="s">
        <v>2</v>
      </c>
      <c r="AL123" s="130"/>
      <c r="AM123" s="130"/>
      <c r="AN123" s="130"/>
      <c r="AO123" s="130"/>
      <c r="AP123" s="130"/>
      <c r="AQ123" s="130"/>
      <c r="AR123" s="130"/>
      <c r="AS123" s="131"/>
      <c r="AT123" s="120">
        <f>AT124</f>
        <v>299000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44"/>
      <c r="BK123" s="120" t="str">
        <f>BK124</f>
        <v>-</v>
      </c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44"/>
      <c r="BV123" s="120">
        <f t="shared" si="6"/>
        <v>299000</v>
      </c>
      <c r="BW123" s="121"/>
      <c r="BX123" s="121"/>
      <c r="BY123" s="121"/>
      <c r="BZ123" s="121"/>
      <c r="CA123" s="121"/>
      <c r="CB123" s="121"/>
      <c r="CC123" s="121"/>
      <c r="CD123" s="121"/>
      <c r="CE123" s="144"/>
    </row>
    <row r="124" spans="1:83" ht="14.25" customHeight="1">
      <c r="A124" s="6"/>
      <c r="B124" s="259" t="s">
        <v>346</v>
      </c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60"/>
      <c r="AE124" s="115" t="s">
        <v>135</v>
      </c>
      <c r="AF124" s="111"/>
      <c r="AG124" s="111"/>
      <c r="AH124" s="111"/>
      <c r="AI124" s="111"/>
      <c r="AJ124" s="112"/>
      <c r="AK124" s="110" t="s">
        <v>3</v>
      </c>
      <c r="AL124" s="111"/>
      <c r="AM124" s="111"/>
      <c r="AN124" s="111"/>
      <c r="AO124" s="111"/>
      <c r="AP124" s="111"/>
      <c r="AQ124" s="111"/>
      <c r="AR124" s="111"/>
      <c r="AS124" s="112"/>
      <c r="AT124" s="105">
        <f>AT125</f>
        <v>299000</v>
      </c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7"/>
      <c r="BK124" s="105" t="str">
        <f>BK125</f>
        <v>-</v>
      </c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7"/>
      <c r="BV124" s="105">
        <f t="shared" si="6"/>
        <v>299000</v>
      </c>
      <c r="BW124" s="106"/>
      <c r="BX124" s="106"/>
      <c r="BY124" s="106"/>
      <c r="BZ124" s="106"/>
      <c r="CA124" s="106"/>
      <c r="CB124" s="106"/>
      <c r="CC124" s="106"/>
      <c r="CD124" s="106"/>
      <c r="CE124" s="107"/>
    </row>
    <row r="125" spans="1:83" ht="36" customHeight="1">
      <c r="A125" s="6"/>
      <c r="B125" s="113" t="s">
        <v>0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4"/>
      <c r="AE125" s="115" t="s">
        <v>135</v>
      </c>
      <c r="AF125" s="111"/>
      <c r="AG125" s="111"/>
      <c r="AH125" s="111"/>
      <c r="AI125" s="111"/>
      <c r="AJ125" s="112"/>
      <c r="AK125" s="110" t="s">
        <v>4</v>
      </c>
      <c r="AL125" s="111"/>
      <c r="AM125" s="111"/>
      <c r="AN125" s="111"/>
      <c r="AO125" s="111"/>
      <c r="AP125" s="111"/>
      <c r="AQ125" s="111"/>
      <c r="AR125" s="111"/>
      <c r="AS125" s="112"/>
      <c r="AT125" s="105">
        <f>AT126</f>
        <v>299000</v>
      </c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7"/>
      <c r="BK125" s="105" t="str">
        <f>BK126</f>
        <v>-</v>
      </c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7"/>
      <c r="BV125" s="105">
        <f t="shared" si="6"/>
        <v>299000</v>
      </c>
      <c r="BW125" s="106"/>
      <c r="BX125" s="106"/>
      <c r="BY125" s="106"/>
      <c r="BZ125" s="106"/>
      <c r="CA125" s="106"/>
      <c r="CB125" s="106"/>
      <c r="CC125" s="106"/>
      <c r="CD125" s="106"/>
      <c r="CE125" s="107"/>
    </row>
    <row r="126" spans="1:83" ht="36" customHeight="1">
      <c r="A126" s="6"/>
      <c r="B126" s="259" t="s">
        <v>1</v>
      </c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60"/>
      <c r="AE126" s="115" t="s">
        <v>135</v>
      </c>
      <c r="AF126" s="111"/>
      <c r="AG126" s="111"/>
      <c r="AH126" s="111"/>
      <c r="AI126" s="111"/>
      <c r="AJ126" s="112"/>
      <c r="AK126" s="110" t="s">
        <v>5</v>
      </c>
      <c r="AL126" s="111"/>
      <c r="AM126" s="111"/>
      <c r="AN126" s="111"/>
      <c r="AO126" s="111"/>
      <c r="AP126" s="111"/>
      <c r="AQ126" s="111"/>
      <c r="AR126" s="111"/>
      <c r="AS126" s="112"/>
      <c r="AT126" s="105">
        <f>AT127</f>
        <v>299000</v>
      </c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7"/>
      <c r="BK126" s="105" t="str">
        <f>BK127</f>
        <v>-</v>
      </c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7"/>
      <c r="BV126" s="105">
        <f t="shared" si="6"/>
        <v>299000</v>
      </c>
      <c r="BW126" s="106"/>
      <c r="BX126" s="106"/>
      <c r="BY126" s="106"/>
      <c r="BZ126" s="106"/>
      <c r="CA126" s="106"/>
      <c r="CB126" s="106"/>
      <c r="CC126" s="106"/>
      <c r="CD126" s="106"/>
      <c r="CE126" s="107"/>
    </row>
    <row r="127" spans="1:83" ht="12.75" customHeight="1">
      <c r="A127" s="6"/>
      <c r="B127" s="259" t="s">
        <v>415</v>
      </c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60"/>
      <c r="AE127" s="115" t="s">
        <v>135</v>
      </c>
      <c r="AF127" s="111"/>
      <c r="AG127" s="111"/>
      <c r="AH127" s="111"/>
      <c r="AI127" s="111"/>
      <c r="AJ127" s="112"/>
      <c r="AK127" s="110" t="s">
        <v>6</v>
      </c>
      <c r="AL127" s="111"/>
      <c r="AM127" s="111"/>
      <c r="AN127" s="111"/>
      <c r="AO127" s="111"/>
      <c r="AP127" s="111"/>
      <c r="AQ127" s="111"/>
      <c r="AR127" s="111"/>
      <c r="AS127" s="112"/>
      <c r="AT127" s="105">
        <f>AT128</f>
        <v>299000</v>
      </c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7"/>
      <c r="BK127" s="105" t="str">
        <f>BK128</f>
        <v>-</v>
      </c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7"/>
      <c r="BV127" s="105">
        <f t="shared" si="6"/>
        <v>299000</v>
      </c>
      <c r="BW127" s="106"/>
      <c r="BX127" s="106"/>
      <c r="BY127" s="106"/>
      <c r="BZ127" s="106"/>
      <c r="CA127" s="106"/>
      <c r="CB127" s="106"/>
      <c r="CC127" s="106"/>
      <c r="CD127" s="106"/>
      <c r="CE127" s="107"/>
    </row>
    <row r="128" spans="1:83" ht="12.75" customHeight="1">
      <c r="A128" s="6"/>
      <c r="B128" s="259" t="s">
        <v>291</v>
      </c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60"/>
      <c r="AE128" s="115" t="s">
        <v>135</v>
      </c>
      <c r="AF128" s="111"/>
      <c r="AG128" s="111"/>
      <c r="AH128" s="111"/>
      <c r="AI128" s="111"/>
      <c r="AJ128" s="112"/>
      <c r="AK128" s="110" t="s">
        <v>7</v>
      </c>
      <c r="AL128" s="111"/>
      <c r="AM128" s="111"/>
      <c r="AN128" s="111"/>
      <c r="AO128" s="111"/>
      <c r="AP128" s="111"/>
      <c r="AQ128" s="111"/>
      <c r="AR128" s="111"/>
      <c r="AS128" s="112"/>
      <c r="AT128" s="105">
        <v>299000</v>
      </c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7"/>
      <c r="BK128" s="105" t="s">
        <v>295</v>
      </c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7"/>
      <c r="BV128" s="105">
        <f t="shared" si="6"/>
        <v>299000</v>
      </c>
      <c r="BW128" s="106"/>
      <c r="BX128" s="106"/>
      <c r="BY128" s="106"/>
      <c r="BZ128" s="106"/>
      <c r="CA128" s="106"/>
      <c r="CB128" s="106"/>
      <c r="CC128" s="106"/>
      <c r="CD128" s="106"/>
      <c r="CE128" s="107"/>
    </row>
    <row r="129" spans="1:83" ht="16.5" customHeight="1">
      <c r="A129" s="6"/>
      <c r="B129" s="167" t="s">
        <v>561</v>
      </c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8"/>
      <c r="AE129" s="179" t="s">
        <v>135</v>
      </c>
      <c r="AF129" s="130"/>
      <c r="AG129" s="130"/>
      <c r="AH129" s="130"/>
      <c r="AI129" s="130"/>
      <c r="AJ129" s="131"/>
      <c r="AK129" s="129" t="s">
        <v>9</v>
      </c>
      <c r="AL129" s="130"/>
      <c r="AM129" s="130"/>
      <c r="AN129" s="130"/>
      <c r="AO129" s="130"/>
      <c r="AP129" s="130"/>
      <c r="AQ129" s="130"/>
      <c r="AR129" s="130"/>
      <c r="AS129" s="131"/>
      <c r="AT129" s="120">
        <f>AT130</f>
        <v>606175.23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44"/>
      <c r="BK129" s="120">
        <f>BK130</f>
        <v>325224.23</v>
      </c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44"/>
      <c r="BV129" s="120">
        <f aca="true" t="shared" si="7" ref="BV129:BV134">AT129-BK129</f>
        <v>280951</v>
      </c>
      <c r="BW129" s="121"/>
      <c r="BX129" s="121"/>
      <c r="BY129" s="121"/>
      <c r="BZ129" s="121"/>
      <c r="CA129" s="121"/>
      <c r="CB129" s="121"/>
      <c r="CC129" s="121"/>
      <c r="CD129" s="121"/>
      <c r="CE129" s="144"/>
    </row>
    <row r="130" spans="1:83" ht="36.75" customHeight="1">
      <c r="A130" s="6"/>
      <c r="B130" s="165" t="s">
        <v>8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6"/>
      <c r="AE130" s="137" t="s">
        <v>135</v>
      </c>
      <c r="AF130" s="124"/>
      <c r="AG130" s="124"/>
      <c r="AH130" s="124"/>
      <c r="AI130" s="124"/>
      <c r="AJ130" s="128"/>
      <c r="AK130" s="123" t="s">
        <v>10</v>
      </c>
      <c r="AL130" s="124"/>
      <c r="AM130" s="124"/>
      <c r="AN130" s="124"/>
      <c r="AO130" s="124"/>
      <c r="AP130" s="124"/>
      <c r="AQ130" s="124"/>
      <c r="AR130" s="124"/>
      <c r="AS130" s="128"/>
      <c r="AT130" s="132">
        <f>AT131</f>
        <v>606175.23</v>
      </c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4"/>
      <c r="BK130" s="132">
        <f>BK131</f>
        <v>325224.23</v>
      </c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4"/>
      <c r="BV130" s="132">
        <f t="shared" si="7"/>
        <v>280951</v>
      </c>
      <c r="BW130" s="133"/>
      <c r="BX130" s="133"/>
      <c r="BY130" s="133"/>
      <c r="BZ130" s="133"/>
      <c r="CA130" s="133"/>
      <c r="CB130" s="133"/>
      <c r="CC130" s="133"/>
      <c r="CD130" s="133"/>
      <c r="CE130" s="134"/>
    </row>
    <row r="131" spans="1:83" ht="24.75" customHeight="1">
      <c r="A131" s="6"/>
      <c r="B131" s="113" t="s">
        <v>563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4"/>
      <c r="AE131" s="115" t="s">
        <v>135</v>
      </c>
      <c r="AF131" s="111"/>
      <c r="AG131" s="111"/>
      <c r="AH131" s="111"/>
      <c r="AI131" s="111"/>
      <c r="AJ131" s="112"/>
      <c r="AK131" s="110" t="s">
        <v>11</v>
      </c>
      <c r="AL131" s="111"/>
      <c r="AM131" s="111"/>
      <c r="AN131" s="111"/>
      <c r="AO131" s="111"/>
      <c r="AP131" s="111"/>
      <c r="AQ131" s="111"/>
      <c r="AR131" s="111"/>
      <c r="AS131" s="112"/>
      <c r="AT131" s="105">
        <f>AT132</f>
        <v>606175.23</v>
      </c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7"/>
      <c r="BK131" s="105">
        <f>BK132</f>
        <v>325224.23</v>
      </c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7"/>
      <c r="BV131" s="105">
        <f t="shared" si="7"/>
        <v>280951</v>
      </c>
      <c r="BW131" s="106"/>
      <c r="BX131" s="106"/>
      <c r="BY131" s="106"/>
      <c r="BZ131" s="106"/>
      <c r="CA131" s="106"/>
      <c r="CB131" s="106"/>
      <c r="CC131" s="106"/>
      <c r="CD131" s="106"/>
      <c r="CE131" s="107"/>
    </row>
    <row r="132" spans="1:83" ht="13.5" customHeight="1">
      <c r="A132" s="6"/>
      <c r="B132" s="259" t="s">
        <v>415</v>
      </c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60"/>
      <c r="AE132" s="115" t="s">
        <v>135</v>
      </c>
      <c r="AF132" s="111"/>
      <c r="AG132" s="111"/>
      <c r="AH132" s="111"/>
      <c r="AI132" s="111"/>
      <c r="AJ132" s="112"/>
      <c r="AK132" s="110" t="s">
        <v>12</v>
      </c>
      <c r="AL132" s="111"/>
      <c r="AM132" s="111"/>
      <c r="AN132" s="111"/>
      <c r="AO132" s="111"/>
      <c r="AP132" s="111"/>
      <c r="AQ132" s="111"/>
      <c r="AR132" s="111"/>
      <c r="AS132" s="112"/>
      <c r="AT132" s="105">
        <f>AT133</f>
        <v>606175.23</v>
      </c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7"/>
      <c r="BK132" s="105">
        <f>BK133</f>
        <v>325224.23</v>
      </c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7"/>
      <c r="BV132" s="105">
        <f t="shared" si="7"/>
        <v>280951</v>
      </c>
      <c r="BW132" s="106"/>
      <c r="BX132" s="106"/>
      <c r="BY132" s="106"/>
      <c r="BZ132" s="106"/>
      <c r="CA132" s="106"/>
      <c r="CB132" s="106"/>
      <c r="CC132" s="106"/>
      <c r="CD132" s="106"/>
      <c r="CE132" s="107"/>
    </row>
    <row r="133" spans="1:83" ht="14.25" customHeight="1">
      <c r="A133" s="6"/>
      <c r="B133" s="259" t="s">
        <v>291</v>
      </c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60"/>
      <c r="AE133" s="115" t="s">
        <v>135</v>
      </c>
      <c r="AF133" s="111"/>
      <c r="AG133" s="111"/>
      <c r="AH133" s="111"/>
      <c r="AI133" s="111"/>
      <c r="AJ133" s="112"/>
      <c r="AK133" s="110" t="s">
        <v>13</v>
      </c>
      <c r="AL133" s="111"/>
      <c r="AM133" s="111"/>
      <c r="AN133" s="111"/>
      <c r="AO133" s="111"/>
      <c r="AP133" s="111"/>
      <c r="AQ133" s="111"/>
      <c r="AR133" s="111"/>
      <c r="AS133" s="112"/>
      <c r="AT133" s="105">
        <v>606175.23</v>
      </c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7"/>
      <c r="BK133" s="105">
        <v>325224.23</v>
      </c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7"/>
      <c r="BV133" s="105">
        <f t="shared" si="7"/>
        <v>280951</v>
      </c>
      <c r="BW133" s="106"/>
      <c r="BX133" s="106"/>
      <c r="BY133" s="106"/>
      <c r="BZ133" s="106"/>
      <c r="CA133" s="106"/>
      <c r="CB133" s="106"/>
      <c r="CC133" s="106"/>
      <c r="CD133" s="106"/>
      <c r="CE133" s="107"/>
    </row>
    <row r="134" spans="1:83" ht="14.25" customHeight="1">
      <c r="A134" s="6"/>
      <c r="B134" s="161" t="s">
        <v>484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2"/>
      <c r="AE134" s="152" t="s">
        <v>135</v>
      </c>
      <c r="AF134" s="389"/>
      <c r="AG134" s="389"/>
      <c r="AH134" s="389"/>
      <c r="AI134" s="389"/>
      <c r="AJ134" s="390"/>
      <c r="AK134" s="125" t="s">
        <v>485</v>
      </c>
      <c r="AL134" s="126"/>
      <c r="AM134" s="126"/>
      <c r="AN134" s="126"/>
      <c r="AO134" s="126"/>
      <c r="AP134" s="126"/>
      <c r="AQ134" s="126"/>
      <c r="AR134" s="126"/>
      <c r="AS134" s="127"/>
      <c r="AT134" s="176">
        <f>AT135+AT159</f>
        <v>4718700</v>
      </c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8"/>
      <c r="BK134" s="176">
        <f>BK159+BK135</f>
        <v>526808.3700000001</v>
      </c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8"/>
      <c r="BV134" s="176">
        <f t="shared" si="7"/>
        <v>4191891.63</v>
      </c>
      <c r="BW134" s="177"/>
      <c r="BX134" s="177"/>
      <c r="BY134" s="177"/>
      <c r="BZ134" s="177"/>
      <c r="CA134" s="177"/>
      <c r="CB134" s="177"/>
      <c r="CC134" s="177"/>
      <c r="CD134" s="177"/>
      <c r="CE134" s="178"/>
    </row>
    <row r="135" spans="1:83" ht="12.75" customHeight="1">
      <c r="A135" s="387" t="s">
        <v>253</v>
      </c>
      <c r="B135" s="387"/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8"/>
      <c r="AE135" s="215" t="s">
        <v>135</v>
      </c>
      <c r="AF135" s="187"/>
      <c r="AG135" s="187"/>
      <c r="AH135" s="187"/>
      <c r="AI135" s="187"/>
      <c r="AJ135" s="187"/>
      <c r="AK135" s="125" t="s">
        <v>343</v>
      </c>
      <c r="AL135" s="126"/>
      <c r="AM135" s="126"/>
      <c r="AN135" s="126"/>
      <c r="AO135" s="126"/>
      <c r="AP135" s="126"/>
      <c r="AQ135" s="126"/>
      <c r="AR135" s="126"/>
      <c r="AS135" s="127"/>
      <c r="AT135" s="176">
        <f>AT136+AT139+AT153</f>
        <v>2769200</v>
      </c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8"/>
      <c r="BK135" s="176">
        <f>BK153+BK136</f>
        <v>35183</v>
      </c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8"/>
      <c r="BV135" s="176">
        <f>AT135-BK135</f>
        <v>2734017</v>
      </c>
      <c r="BW135" s="177"/>
      <c r="BX135" s="177"/>
      <c r="BY135" s="177"/>
      <c r="BZ135" s="177"/>
      <c r="CA135" s="177"/>
      <c r="CB135" s="177"/>
      <c r="CC135" s="177"/>
      <c r="CD135" s="177"/>
      <c r="CE135" s="178"/>
    </row>
    <row r="136" spans="1:83" ht="12.75" customHeight="1">
      <c r="A136" s="219" t="s">
        <v>594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20"/>
      <c r="AE136" s="179" t="s">
        <v>135</v>
      </c>
      <c r="AF136" s="130"/>
      <c r="AG136" s="130"/>
      <c r="AH136" s="130"/>
      <c r="AI136" s="130"/>
      <c r="AJ136" s="131"/>
      <c r="AK136" s="129" t="s">
        <v>595</v>
      </c>
      <c r="AL136" s="130"/>
      <c r="AM136" s="130"/>
      <c r="AN136" s="130"/>
      <c r="AO136" s="130"/>
      <c r="AP136" s="130"/>
      <c r="AQ136" s="130"/>
      <c r="AR136" s="130"/>
      <c r="AS136" s="131"/>
      <c r="AT136" s="120">
        <f>AT137</f>
        <v>19000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44"/>
      <c r="BK136" s="120">
        <f aca="true" t="shared" si="8" ref="BK136:BK142">BK137</f>
        <v>15183</v>
      </c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44"/>
      <c r="BV136" s="120">
        <f>AT136-BK136</f>
        <v>3817</v>
      </c>
      <c r="BW136" s="121"/>
      <c r="BX136" s="121"/>
      <c r="BY136" s="121"/>
      <c r="BZ136" s="121"/>
      <c r="CA136" s="121"/>
      <c r="CB136" s="121"/>
      <c r="CC136" s="121"/>
      <c r="CD136" s="121"/>
      <c r="CE136" s="144"/>
    </row>
    <row r="137" spans="1:83" ht="12.75" customHeight="1">
      <c r="A137" s="296" t="s">
        <v>563</v>
      </c>
      <c r="B137" s="296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7"/>
      <c r="AE137" s="282" t="s">
        <v>135</v>
      </c>
      <c r="AF137" s="283"/>
      <c r="AG137" s="283"/>
      <c r="AH137" s="283"/>
      <c r="AI137" s="283"/>
      <c r="AJ137" s="284"/>
      <c r="AK137" s="285" t="s">
        <v>596</v>
      </c>
      <c r="AL137" s="283"/>
      <c r="AM137" s="283"/>
      <c r="AN137" s="283"/>
      <c r="AO137" s="283"/>
      <c r="AP137" s="283"/>
      <c r="AQ137" s="283"/>
      <c r="AR137" s="283"/>
      <c r="AS137" s="284"/>
      <c r="AT137" s="279">
        <f>AT138</f>
        <v>19000</v>
      </c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1"/>
      <c r="BK137" s="279">
        <f t="shared" si="8"/>
        <v>15183</v>
      </c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1"/>
      <c r="BV137" s="279">
        <f>AT137-BK137</f>
        <v>3817</v>
      </c>
      <c r="BW137" s="280"/>
      <c r="BX137" s="280"/>
      <c r="BY137" s="280"/>
      <c r="BZ137" s="280"/>
      <c r="CA137" s="280"/>
      <c r="CB137" s="280"/>
      <c r="CC137" s="280"/>
      <c r="CD137" s="280"/>
      <c r="CE137" s="281"/>
    </row>
    <row r="138" spans="1:83" ht="12.75" customHeight="1">
      <c r="A138" s="296" t="s">
        <v>167</v>
      </c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7"/>
      <c r="AE138" s="282" t="s">
        <v>135</v>
      </c>
      <c r="AF138" s="283"/>
      <c r="AG138" s="283"/>
      <c r="AH138" s="283"/>
      <c r="AI138" s="283"/>
      <c r="AJ138" s="284"/>
      <c r="AK138" s="285" t="s">
        <v>600</v>
      </c>
      <c r="AL138" s="283"/>
      <c r="AM138" s="283"/>
      <c r="AN138" s="283"/>
      <c r="AO138" s="283"/>
      <c r="AP138" s="283"/>
      <c r="AQ138" s="283"/>
      <c r="AR138" s="283"/>
      <c r="AS138" s="284"/>
      <c r="AT138" s="279">
        <v>19000</v>
      </c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1"/>
      <c r="BK138" s="279">
        <v>15183</v>
      </c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1"/>
      <c r="BV138" s="279">
        <f>AT138-BK138</f>
        <v>3817</v>
      </c>
      <c r="BW138" s="280"/>
      <c r="BX138" s="280"/>
      <c r="BY138" s="280"/>
      <c r="BZ138" s="280"/>
      <c r="CA138" s="280"/>
      <c r="CB138" s="280"/>
      <c r="CC138" s="280"/>
      <c r="CD138" s="280"/>
      <c r="CE138" s="281"/>
    </row>
    <row r="139" spans="1:83" ht="13.5" customHeight="1">
      <c r="A139" s="219" t="s">
        <v>346</v>
      </c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20"/>
      <c r="AE139" s="179" t="s">
        <v>135</v>
      </c>
      <c r="AF139" s="130"/>
      <c r="AG139" s="130"/>
      <c r="AH139" s="130"/>
      <c r="AI139" s="130"/>
      <c r="AJ139" s="131"/>
      <c r="AK139" s="129" t="s">
        <v>15</v>
      </c>
      <c r="AL139" s="130"/>
      <c r="AM139" s="130"/>
      <c r="AN139" s="130"/>
      <c r="AO139" s="130"/>
      <c r="AP139" s="130"/>
      <c r="AQ139" s="130"/>
      <c r="AR139" s="130"/>
      <c r="AS139" s="131"/>
      <c r="AT139" s="120">
        <f>AT140</f>
        <v>2724200</v>
      </c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44"/>
      <c r="BK139" s="120" t="str">
        <f t="shared" si="8"/>
        <v>-</v>
      </c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44"/>
      <c r="BV139" s="120">
        <f aca="true" t="shared" si="9" ref="BV139:BV148">AT139</f>
        <v>2724200</v>
      </c>
      <c r="BW139" s="121"/>
      <c r="BX139" s="121"/>
      <c r="BY139" s="121"/>
      <c r="BZ139" s="121"/>
      <c r="CA139" s="121"/>
      <c r="CB139" s="121"/>
      <c r="CC139" s="121"/>
      <c r="CD139" s="121"/>
      <c r="CE139" s="144"/>
    </row>
    <row r="140" spans="1:83" ht="36.75" customHeight="1">
      <c r="A140" s="163" t="s">
        <v>586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4"/>
      <c r="AE140" s="137" t="s">
        <v>135</v>
      </c>
      <c r="AF140" s="124"/>
      <c r="AG140" s="124"/>
      <c r="AH140" s="124"/>
      <c r="AI140" s="124"/>
      <c r="AJ140" s="128"/>
      <c r="AK140" s="123" t="s">
        <v>587</v>
      </c>
      <c r="AL140" s="124"/>
      <c r="AM140" s="124"/>
      <c r="AN140" s="124"/>
      <c r="AO140" s="124"/>
      <c r="AP140" s="124"/>
      <c r="AQ140" s="124"/>
      <c r="AR140" s="124"/>
      <c r="AS140" s="128"/>
      <c r="AT140" s="132">
        <f>AT141</f>
        <v>2724200</v>
      </c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4"/>
      <c r="BK140" s="132" t="str">
        <f t="shared" si="8"/>
        <v>-</v>
      </c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4"/>
      <c r="BV140" s="132">
        <f t="shared" si="9"/>
        <v>2724200</v>
      </c>
      <c r="BW140" s="133"/>
      <c r="BX140" s="133"/>
      <c r="BY140" s="133"/>
      <c r="BZ140" s="133"/>
      <c r="CA140" s="133"/>
      <c r="CB140" s="133"/>
      <c r="CC140" s="133"/>
      <c r="CD140" s="133"/>
      <c r="CE140" s="134"/>
    </row>
    <row r="141" spans="1:83" ht="35.25" customHeight="1">
      <c r="A141" s="113" t="s">
        <v>14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4"/>
      <c r="AE141" s="115" t="s">
        <v>135</v>
      </c>
      <c r="AF141" s="111"/>
      <c r="AG141" s="111"/>
      <c r="AH141" s="111"/>
      <c r="AI141" s="111"/>
      <c r="AJ141" s="112"/>
      <c r="AK141" s="110" t="s">
        <v>588</v>
      </c>
      <c r="AL141" s="111"/>
      <c r="AM141" s="111"/>
      <c r="AN141" s="111"/>
      <c r="AO141" s="111"/>
      <c r="AP141" s="111"/>
      <c r="AQ141" s="111"/>
      <c r="AR141" s="111"/>
      <c r="AS141" s="112"/>
      <c r="AT141" s="105">
        <f>AT142</f>
        <v>2724200</v>
      </c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7"/>
      <c r="BK141" s="105" t="str">
        <f t="shared" si="8"/>
        <v>-</v>
      </c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7"/>
      <c r="BV141" s="105">
        <f t="shared" si="9"/>
        <v>2724200</v>
      </c>
      <c r="BW141" s="106"/>
      <c r="BX141" s="106"/>
      <c r="BY141" s="106"/>
      <c r="BZ141" s="106"/>
      <c r="CA141" s="106"/>
      <c r="CB141" s="106"/>
      <c r="CC141" s="106"/>
      <c r="CD141" s="106"/>
      <c r="CE141" s="107"/>
    </row>
    <row r="142" spans="1:83" ht="12.75" customHeight="1">
      <c r="A142" s="6"/>
      <c r="B142" s="259" t="s">
        <v>415</v>
      </c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60"/>
      <c r="AE142" s="115" t="s">
        <v>135</v>
      </c>
      <c r="AF142" s="111"/>
      <c r="AG142" s="111"/>
      <c r="AH142" s="111"/>
      <c r="AI142" s="111"/>
      <c r="AJ142" s="112"/>
      <c r="AK142" s="110" t="s">
        <v>589</v>
      </c>
      <c r="AL142" s="111"/>
      <c r="AM142" s="111"/>
      <c r="AN142" s="111"/>
      <c r="AO142" s="111"/>
      <c r="AP142" s="111"/>
      <c r="AQ142" s="111"/>
      <c r="AR142" s="111"/>
      <c r="AS142" s="112"/>
      <c r="AT142" s="105">
        <f>AT143</f>
        <v>2724200</v>
      </c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7"/>
      <c r="BK142" s="105" t="str">
        <f t="shared" si="8"/>
        <v>-</v>
      </c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7"/>
      <c r="BV142" s="105">
        <f t="shared" si="9"/>
        <v>2724200</v>
      </c>
      <c r="BW142" s="106"/>
      <c r="BX142" s="106"/>
      <c r="BY142" s="106"/>
      <c r="BZ142" s="106"/>
      <c r="CA142" s="106"/>
      <c r="CB142" s="106"/>
      <c r="CC142" s="106"/>
      <c r="CD142" s="106"/>
      <c r="CE142" s="107"/>
    </row>
    <row r="143" spans="1:83" ht="12.75" customHeight="1">
      <c r="A143" s="6"/>
      <c r="B143" s="259" t="s">
        <v>292</v>
      </c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60"/>
      <c r="AE143" s="115" t="s">
        <v>135</v>
      </c>
      <c r="AF143" s="111"/>
      <c r="AG143" s="111"/>
      <c r="AH143" s="111"/>
      <c r="AI143" s="111"/>
      <c r="AJ143" s="112"/>
      <c r="AK143" s="110" t="s">
        <v>590</v>
      </c>
      <c r="AL143" s="111"/>
      <c r="AM143" s="111"/>
      <c r="AN143" s="111"/>
      <c r="AO143" s="111"/>
      <c r="AP143" s="111"/>
      <c r="AQ143" s="111"/>
      <c r="AR143" s="111"/>
      <c r="AS143" s="112"/>
      <c r="AT143" s="105">
        <v>2724200</v>
      </c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7"/>
      <c r="BK143" s="105" t="s">
        <v>295</v>
      </c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7"/>
      <c r="BV143" s="105">
        <f t="shared" si="9"/>
        <v>2724200</v>
      </c>
      <c r="BW143" s="106"/>
      <c r="BX143" s="106"/>
      <c r="BY143" s="106"/>
      <c r="BZ143" s="106"/>
      <c r="CA143" s="106"/>
      <c r="CB143" s="106"/>
      <c r="CC143" s="106"/>
      <c r="CD143" s="106"/>
      <c r="CE143" s="107"/>
    </row>
    <row r="144" spans="1:83" ht="49.5" customHeight="1" hidden="1">
      <c r="A144" s="254" t="s">
        <v>16</v>
      </c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5"/>
      <c r="AE144" s="180" t="s">
        <v>135</v>
      </c>
      <c r="AF144" s="181"/>
      <c r="AG144" s="181"/>
      <c r="AH144" s="181"/>
      <c r="AI144" s="181"/>
      <c r="AJ144" s="181"/>
      <c r="AK144" s="129" t="s">
        <v>17</v>
      </c>
      <c r="AL144" s="130"/>
      <c r="AM144" s="130"/>
      <c r="AN144" s="130"/>
      <c r="AO144" s="130"/>
      <c r="AP144" s="130"/>
      <c r="AQ144" s="130"/>
      <c r="AR144" s="130"/>
      <c r="AS144" s="131"/>
      <c r="AT144" s="120">
        <f>AT145</f>
        <v>0</v>
      </c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44"/>
      <c r="BK144" s="120" t="str">
        <f>BK145</f>
        <v>-</v>
      </c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44"/>
      <c r="BV144" s="120">
        <f t="shared" si="9"/>
        <v>0</v>
      </c>
      <c r="BW144" s="121"/>
      <c r="BX144" s="121"/>
      <c r="BY144" s="121"/>
      <c r="BZ144" s="121"/>
      <c r="CA144" s="121"/>
      <c r="CB144" s="121"/>
      <c r="CC144" s="121"/>
      <c r="CD144" s="121"/>
      <c r="CE144" s="144"/>
    </row>
    <row r="145" spans="1:83" ht="25.5" customHeight="1" hidden="1">
      <c r="A145" s="338" t="s">
        <v>463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9"/>
      <c r="AE145" s="213" t="s">
        <v>135</v>
      </c>
      <c r="AF145" s="214"/>
      <c r="AG145" s="214"/>
      <c r="AH145" s="214"/>
      <c r="AI145" s="214"/>
      <c r="AJ145" s="214"/>
      <c r="AK145" s="123" t="s">
        <v>465</v>
      </c>
      <c r="AL145" s="124"/>
      <c r="AM145" s="124"/>
      <c r="AN145" s="124"/>
      <c r="AO145" s="124"/>
      <c r="AP145" s="124"/>
      <c r="AQ145" s="124"/>
      <c r="AR145" s="124"/>
      <c r="AS145" s="128"/>
      <c r="AT145" s="132">
        <f>AT146+AT149</f>
        <v>0</v>
      </c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4"/>
      <c r="BK145" s="132" t="s">
        <v>295</v>
      </c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4"/>
      <c r="BV145" s="132">
        <f t="shared" si="9"/>
        <v>0</v>
      </c>
      <c r="BW145" s="133"/>
      <c r="BX145" s="133"/>
      <c r="BY145" s="133"/>
      <c r="BZ145" s="133"/>
      <c r="CA145" s="133"/>
      <c r="CB145" s="133"/>
      <c r="CC145" s="133"/>
      <c r="CD145" s="133"/>
      <c r="CE145" s="134"/>
    </row>
    <row r="146" spans="1:83" ht="35.25" customHeight="1" hidden="1">
      <c r="A146" s="113" t="s">
        <v>14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4"/>
      <c r="AE146" s="182" t="s">
        <v>135</v>
      </c>
      <c r="AF146" s="119"/>
      <c r="AG146" s="119"/>
      <c r="AH146" s="119"/>
      <c r="AI146" s="119"/>
      <c r="AJ146" s="119"/>
      <c r="AK146" s="110" t="s">
        <v>18</v>
      </c>
      <c r="AL146" s="111"/>
      <c r="AM146" s="111"/>
      <c r="AN146" s="111"/>
      <c r="AO146" s="111"/>
      <c r="AP146" s="111"/>
      <c r="AQ146" s="111"/>
      <c r="AR146" s="111"/>
      <c r="AS146" s="112"/>
      <c r="AT146" s="105">
        <f>AT147</f>
        <v>0</v>
      </c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7"/>
      <c r="BK146" s="105" t="s">
        <v>295</v>
      </c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7"/>
      <c r="BV146" s="105">
        <f t="shared" si="9"/>
        <v>0</v>
      </c>
      <c r="BW146" s="106"/>
      <c r="BX146" s="106"/>
      <c r="BY146" s="106"/>
      <c r="BZ146" s="106"/>
      <c r="CA146" s="106"/>
      <c r="CB146" s="106"/>
      <c r="CC146" s="106"/>
      <c r="CD146" s="106"/>
      <c r="CE146" s="107"/>
    </row>
    <row r="147" spans="1:83" ht="13.5" customHeight="1" hidden="1">
      <c r="A147" s="308" t="s">
        <v>415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9"/>
      <c r="AE147" s="115" t="s">
        <v>135</v>
      </c>
      <c r="AF147" s="111"/>
      <c r="AG147" s="111"/>
      <c r="AH147" s="111"/>
      <c r="AI147" s="111"/>
      <c r="AJ147" s="112"/>
      <c r="AK147" s="110" t="s">
        <v>19</v>
      </c>
      <c r="AL147" s="111"/>
      <c r="AM147" s="111"/>
      <c r="AN147" s="111"/>
      <c r="AO147" s="111"/>
      <c r="AP147" s="111"/>
      <c r="AQ147" s="111"/>
      <c r="AR147" s="111"/>
      <c r="AS147" s="112"/>
      <c r="AT147" s="105">
        <f>AT148</f>
        <v>0</v>
      </c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7"/>
      <c r="BK147" s="105" t="str">
        <f>BK148</f>
        <v>-</v>
      </c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7"/>
      <c r="BV147" s="105">
        <f t="shared" si="9"/>
        <v>0</v>
      </c>
      <c r="BW147" s="106"/>
      <c r="BX147" s="106"/>
      <c r="BY147" s="106"/>
      <c r="BZ147" s="106"/>
      <c r="CA147" s="106"/>
      <c r="CB147" s="106"/>
      <c r="CC147" s="106"/>
      <c r="CD147" s="106"/>
      <c r="CE147" s="107"/>
    </row>
    <row r="148" spans="1:83" ht="13.5" customHeight="1" hidden="1">
      <c r="A148" s="308" t="s">
        <v>291</v>
      </c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9"/>
      <c r="AE148" s="115" t="s">
        <v>135</v>
      </c>
      <c r="AF148" s="111"/>
      <c r="AG148" s="111"/>
      <c r="AH148" s="111"/>
      <c r="AI148" s="111"/>
      <c r="AJ148" s="112"/>
      <c r="AK148" s="110" t="s">
        <v>20</v>
      </c>
      <c r="AL148" s="111"/>
      <c r="AM148" s="111"/>
      <c r="AN148" s="111"/>
      <c r="AO148" s="111"/>
      <c r="AP148" s="111"/>
      <c r="AQ148" s="111"/>
      <c r="AR148" s="111"/>
      <c r="AS148" s="112"/>
      <c r="AT148" s="105">
        <v>0</v>
      </c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7"/>
      <c r="BK148" s="105" t="s">
        <v>295</v>
      </c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7"/>
      <c r="BV148" s="105">
        <f t="shared" si="9"/>
        <v>0</v>
      </c>
      <c r="BW148" s="106"/>
      <c r="BX148" s="106"/>
      <c r="BY148" s="106"/>
      <c r="BZ148" s="106"/>
      <c r="CA148" s="106"/>
      <c r="CB148" s="106"/>
      <c r="CC148" s="106"/>
      <c r="CD148" s="106"/>
      <c r="CE148" s="107"/>
    </row>
    <row r="149" spans="1:83" ht="23.25" customHeight="1" hidden="1">
      <c r="A149" s="286" t="s">
        <v>464</v>
      </c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7"/>
      <c r="AE149" s="137" t="s">
        <v>135</v>
      </c>
      <c r="AF149" s="124"/>
      <c r="AG149" s="124"/>
      <c r="AH149" s="124"/>
      <c r="AI149" s="124"/>
      <c r="AJ149" s="128"/>
      <c r="AK149" s="123" t="s">
        <v>498</v>
      </c>
      <c r="AL149" s="124"/>
      <c r="AM149" s="124"/>
      <c r="AN149" s="124"/>
      <c r="AO149" s="124"/>
      <c r="AP149" s="124"/>
      <c r="AQ149" s="124"/>
      <c r="AR149" s="124"/>
      <c r="AS149" s="128"/>
      <c r="AT149" s="132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4"/>
      <c r="BK149" s="132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4"/>
      <c r="BV149" s="132"/>
      <c r="BW149" s="133"/>
      <c r="BX149" s="133"/>
      <c r="BY149" s="133"/>
      <c r="BZ149" s="133"/>
      <c r="CA149" s="133"/>
      <c r="CB149" s="133"/>
      <c r="CC149" s="133"/>
      <c r="CD149" s="133"/>
      <c r="CE149" s="134"/>
    </row>
    <row r="150" spans="1:83" ht="11.25" customHeight="1" hidden="1">
      <c r="A150" s="288" t="s">
        <v>165</v>
      </c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9"/>
      <c r="AE150" s="115" t="s">
        <v>135</v>
      </c>
      <c r="AF150" s="111"/>
      <c r="AG150" s="111"/>
      <c r="AH150" s="111"/>
      <c r="AI150" s="111"/>
      <c r="AJ150" s="112"/>
      <c r="AK150" s="110" t="s">
        <v>499</v>
      </c>
      <c r="AL150" s="111"/>
      <c r="AM150" s="111"/>
      <c r="AN150" s="111"/>
      <c r="AO150" s="111"/>
      <c r="AP150" s="111"/>
      <c r="AQ150" s="111"/>
      <c r="AR150" s="111"/>
      <c r="AS150" s="112"/>
      <c r="AT150" s="105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7"/>
      <c r="BK150" s="105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7"/>
      <c r="BV150" s="105"/>
      <c r="BW150" s="106"/>
      <c r="BX150" s="106"/>
      <c r="BY150" s="106"/>
      <c r="BZ150" s="106"/>
      <c r="CA150" s="106"/>
      <c r="CB150" s="106"/>
      <c r="CC150" s="106"/>
      <c r="CD150" s="106"/>
      <c r="CE150" s="107"/>
    </row>
    <row r="151" spans="1:83" ht="11.25" customHeight="1" hidden="1">
      <c r="A151" s="288" t="s">
        <v>415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9"/>
      <c r="AE151" s="115" t="s">
        <v>135</v>
      </c>
      <c r="AF151" s="111"/>
      <c r="AG151" s="111"/>
      <c r="AH151" s="111"/>
      <c r="AI151" s="111"/>
      <c r="AJ151" s="112"/>
      <c r="AK151" s="110" t="s">
        <v>500</v>
      </c>
      <c r="AL151" s="111"/>
      <c r="AM151" s="111"/>
      <c r="AN151" s="111"/>
      <c r="AO151" s="111"/>
      <c r="AP151" s="111"/>
      <c r="AQ151" s="111"/>
      <c r="AR151" s="111"/>
      <c r="AS151" s="112"/>
      <c r="AT151" s="105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7"/>
      <c r="BK151" s="105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7"/>
      <c r="BV151" s="105"/>
      <c r="BW151" s="106"/>
      <c r="BX151" s="106"/>
      <c r="BY151" s="106"/>
      <c r="BZ151" s="106"/>
      <c r="CA151" s="106"/>
      <c r="CB151" s="106"/>
      <c r="CC151" s="106"/>
      <c r="CD151" s="106"/>
      <c r="CE151" s="107"/>
    </row>
    <row r="152" spans="1:83" ht="11.25" customHeight="1" hidden="1">
      <c r="A152" s="288" t="s">
        <v>292</v>
      </c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9"/>
      <c r="AE152" s="115" t="s">
        <v>135</v>
      </c>
      <c r="AF152" s="111"/>
      <c r="AG152" s="111"/>
      <c r="AH152" s="111"/>
      <c r="AI152" s="111"/>
      <c r="AJ152" s="112"/>
      <c r="AK152" s="110" t="s">
        <v>501</v>
      </c>
      <c r="AL152" s="111"/>
      <c r="AM152" s="111"/>
      <c r="AN152" s="111"/>
      <c r="AO152" s="111"/>
      <c r="AP152" s="111"/>
      <c r="AQ152" s="111"/>
      <c r="AR152" s="111"/>
      <c r="AS152" s="112"/>
      <c r="AT152" s="105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7"/>
      <c r="BK152" s="105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7"/>
      <c r="BV152" s="105"/>
      <c r="BW152" s="106"/>
      <c r="BX152" s="106"/>
      <c r="BY152" s="106"/>
      <c r="BZ152" s="106"/>
      <c r="CA152" s="106"/>
      <c r="CB152" s="106"/>
      <c r="CC152" s="106"/>
      <c r="CD152" s="106"/>
      <c r="CE152" s="107"/>
    </row>
    <row r="153" spans="1:83" ht="13.5" customHeight="1">
      <c r="A153" s="254" t="s">
        <v>561</v>
      </c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5"/>
      <c r="AE153" s="180" t="s">
        <v>135</v>
      </c>
      <c r="AF153" s="181"/>
      <c r="AG153" s="181"/>
      <c r="AH153" s="181"/>
      <c r="AI153" s="181"/>
      <c r="AJ153" s="181"/>
      <c r="AK153" s="129" t="s">
        <v>578</v>
      </c>
      <c r="AL153" s="130"/>
      <c r="AM153" s="130"/>
      <c r="AN153" s="130"/>
      <c r="AO153" s="130"/>
      <c r="AP153" s="130"/>
      <c r="AQ153" s="130"/>
      <c r="AR153" s="130"/>
      <c r="AS153" s="131"/>
      <c r="AT153" s="120">
        <f>AT154</f>
        <v>26000</v>
      </c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44"/>
      <c r="BK153" s="120">
        <f>BK154</f>
        <v>20000</v>
      </c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44"/>
      <c r="BV153" s="120">
        <f aca="true" t="shared" si="10" ref="BV153:BV158">AT153-BK153</f>
        <v>6000</v>
      </c>
      <c r="BW153" s="121"/>
      <c r="BX153" s="121"/>
      <c r="BY153" s="121"/>
      <c r="BZ153" s="121"/>
      <c r="CA153" s="121"/>
      <c r="CB153" s="121"/>
      <c r="CC153" s="121"/>
      <c r="CD153" s="121"/>
      <c r="CE153" s="144"/>
    </row>
    <row r="154" spans="1:83" ht="58.5" customHeight="1">
      <c r="A154" s="165" t="s">
        <v>584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6"/>
      <c r="AE154" s="213" t="s">
        <v>135</v>
      </c>
      <c r="AF154" s="214"/>
      <c r="AG154" s="214"/>
      <c r="AH154" s="214"/>
      <c r="AI154" s="214"/>
      <c r="AJ154" s="214"/>
      <c r="AK154" s="123" t="s">
        <v>579</v>
      </c>
      <c r="AL154" s="124"/>
      <c r="AM154" s="124"/>
      <c r="AN154" s="124"/>
      <c r="AO154" s="124"/>
      <c r="AP154" s="124"/>
      <c r="AQ154" s="124"/>
      <c r="AR154" s="124"/>
      <c r="AS154" s="128"/>
      <c r="AT154" s="132">
        <f>AT155</f>
        <v>26000</v>
      </c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4"/>
      <c r="BK154" s="132">
        <f>BK155</f>
        <v>20000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4"/>
      <c r="BV154" s="132">
        <f t="shared" si="10"/>
        <v>6000</v>
      </c>
      <c r="BW154" s="133"/>
      <c r="BX154" s="133"/>
      <c r="BY154" s="133"/>
      <c r="BZ154" s="133"/>
      <c r="CA154" s="133"/>
      <c r="CB154" s="133"/>
      <c r="CC154" s="133"/>
      <c r="CD154" s="133"/>
      <c r="CE154" s="134"/>
    </row>
    <row r="155" spans="1:83" ht="24.75" customHeight="1">
      <c r="A155" s="334" t="s">
        <v>585</v>
      </c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/>
      <c r="AB155" s="334"/>
      <c r="AC155" s="334"/>
      <c r="AD155" s="335"/>
      <c r="AE155" s="182" t="s">
        <v>135</v>
      </c>
      <c r="AF155" s="119"/>
      <c r="AG155" s="119"/>
      <c r="AH155" s="119"/>
      <c r="AI155" s="119"/>
      <c r="AJ155" s="119"/>
      <c r="AK155" s="110" t="s">
        <v>580</v>
      </c>
      <c r="AL155" s="111"/>
      <c r="AM155" s="111"/>
      <c r="AN155" s="111"/>
      <c r="AO155" s="111"/>
      <c r="AP155" s="111"/>
      <c r="AQ155" s="111"/>
      <c r="AR155" s="111"/>
      <c r="AS155" s="112"/>
      <c r="AT155" s="105">
        <f>AT156</f>
        <v>26000</v>
      </c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7"/>
      <c r="BK155" s="105">
        <f>BK156</f>
        <v>20000</v>
      </c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7"/>
      <c r="BV155" s="105">
        <f t="shared" si="10"/>
        <v>6000</v>
      </c>
      <c r="BW155" s="106"/>
      <c r="BX155" s="106"/>
      <c r="BY155" s="106"/>
      <c r="BZ155" s="106"/>
      <c r="CA155" s="106"/>
      <c r="CB155" s="106"/>
      <c r="CC155" s="106"/>
      <c r="CD155" s="106"/>
      <c r="CE155" s="107"/>
    </row>
    <row r="156" spans="1:83" ht="25.5" customHeight="1">
      <c r="A156" s="334" t="s">
        <v>563</v>
      </c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  <c r="AA156" s="334"/>
      <c r="AB156" s="334"/>
      <c r="AC156" s="334"/>
      <c r="AD156" s="335"/>
      <c r="AE156" s="182" t="s">
        <v>135</v>
      </c>
      <c r="AF156" s="119"/>
      <c r="AG156" s="119"/>
      <c r="AH156" s="119"/>
      <c r="AI156" s="119"/>
      <c r="AJ156" s="119"/>
      <c r="AK156" s="110" t="s">
        <v>581</v>
      </c>
      <c r="AL156" s="111"/>
      <c r="AM156" s="111"/>
      <c r="AN156" s="111"/>
      <c r="AO156" s="111"/>
      <c r="AP156" s="111"/>
      <c r="AQ156" s="111"/>
      <c r="AR156" s="111"/>
      <c r="AS156" s="112"/>
      <c r="AT156" s="105">
        <f>AT157</f>
        <v>26000</v>
      </c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7"/>
      <c r="BK156" s="105">
        <f>BK157</f>
        <v>20000</v>
      </c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7"/>
      <c r="BV156" s="105">
        <f t="shared" si="10"/>
        <v>6000</v>
      </c>
      <c r="BW156" s="106"/>
      <c r="BX156" s="106"/>
      <c r="BY156" s="106"/>
      <c r="BZ156" s="106"/>
      <c r="CA156" s="106"/>
      <c r="CB156" s="106"/>
      <c r="CC156" s="106"/>
      <c r="CD156" s="106"/>
      <c r="CE156" s="107"/>
    </row>
    <row r="157" spans="1:83" ht="12.75" customHeight="1">
      <c r="A157" s="334" t="s">
        <v>415</v>
      </c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5"/>
      <c r="AE157" s="182" t="s">
        <v>135</v>
      </c>
      <c r="AF157" s="119"/>
      <c r="AG157" s="119"/>
      <c r="AH157" s="119"/>
      <c r="AI157" s="119"/>
      <c r="AJ157" s="119"/>
      <c r="AK157" s="110" t="s">
        <v>582</v>
      </c>
      <c r="AL157" s="111"/>
      <c r="AM157" s="111"/>
      <c r="AN157" s="111"/>
      <c r="AO157" s="111"/>
      <c r="AP157" s="111"/>
      <c r="AQ157" s="111"/>
      <c r="AR157" s="111"/>
      <c r="AS157" s="112"/>
      <c r="AT157" s="105">
        <f>AT158</f>
        <v>26000</v>
      </c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7"/>
      <c r="BK157" s="105">
        <f>BK158</f>
        <v>20000</v>
      </c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7"/>
      <c r="BV157" s="105">
        <f t="shared" si="10"/>
        <v>6000</v>
      </c>
      <c r="BW157" s="106"/>
      <c r="BX157" s="106"/>
      <c r="BY157" s="106"/>
      <c r="BZ157" s="106"/>
      <c r="CA157" s="106"/>
      <c r="CB157" s="106"/>
      <c r="CC157" s="106"/>
      <c r="CD157" s="106"/>
      <c r="CE157" s="107"/>
    </row>
    <row r="158" spans="1:83" ht="12.75" customHeight="1">
      <c r="A158" s="334" t="s">
        <v>292</v>
      </c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4"/>
      <c r="AC158" s="334"/>
      <c r="AD158" s="335"/>
      <c r="AE158" s="182" t="s">
        <v>135</v>
      </c>
      <c r="AF158" s="119"/>
      <c r="AG158" s="119"/>
      <c r="AH158" s="119"/>
      <c r="AI158" s="119"/>
      <c r="AJ158" s="119"/>
      <c r="AK158" s="110" t="s">
        <v>583</v>
      </c>
      <c r="AL158" s="111"/>
      <c r="AM158" s="111"/>
      <c r="AN158" s="111"/>
      <c r="AO158" s="111"/>
      <c r="AP158" s="111"/>
      <c r="AQ158" s="111"/>
      <c r="AR158" s="111"/>
      <c r="AS158" s="112"/>
      <c r="AT158" s="105">
        <v>26000</v>
      </c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7"/>
      <c r="BK158" s="105">
        <v>20000</v>
      </c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7"/>
      <c r="BV158" s="105">
        <f t="shared" si="10"/>
        <v>6000</v>
      </c>
      <c r="BW158" s="106"/>
      <c r="BX158" s="106"/>
      <c r="BY158" s="106"/>
      <c r="BZ158" s="106"/>
      <c r="CA158" s="106"/>
      <c r="CB158" s="106"/>
      <c r="CC158" s="106"/>
      <c r="CD158" s="106"/>
      <c r="CE158" s="107"/>
    </row>
    <row r="159" spans="1:83" ht="12.75" customHeight="1">
      <c r="A159" s="256" t="s">
        <v>345</v>
      </c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7"/>
      <c r="AE159" s="152" t="s">
        <v>135</v>
      </c>
      <c r="AF159" s="126"/>
      <c r="AG159" s="126"/>
      <c r="AH159" s="126"/>
      <c r="AI159" s="126"/>
      <c r="AJ159" s="127"/>
      <c r="AK159" s="125" t="s">
        <v>344</v>
      </c>
      <c r="AL159" s="126"/>
      <c r="AM159" s="126"/>
      <c r="AN159" s="126"/>
      <c r="AO159" s="126"/>
      <c r="AP159" s="126"/>
      <c r="AQ159" s="126"/>
      <c r="AR159" s="126"/>
      <c r="AS159" s="127"/>
      <c r="AT159" s="176">
        <f>AT160</f>
        <v>1949500</v>
      </c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  <c r="BF159" s="177"/>
      <c r="BG159" s="177"/>
      <c r="BH159" s="177"/>
      <c r="BI159" s="177"/>
      <c r="BJ159" s="178"/>
      <c r="BK159" s="176">
        <f>BK160</f>
        <v>491625.37000000005</v>
      </c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8"/>
      <c r="BV159" s="176">
        <f aca="true" t="shared" si="11" ref="BV159:BV164">AT159-BK159</f>
        <v>1457874.63</v>
      </c>
      <c r="BW159" s="177"/>
      <c r="BX159" s="177"/>
      <c r="BY159" s="177"/>
      <c r="BZ159" s="177"/>
      <c r="CA159" s="177"/>
      <c r="CB159" s="177"/>
      <c r="CC159" s="177"/>
      <c r="CD159" s="177"/>
      <c r="CE159" s="178"/>
    </row>
    <row r="160" spans="1:83" ht="12.75" customHeight="1">
      <c r="A160" s="6"/>
      <c r="B160" s="352" t="s">
        <v>561</v>
      </c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52"/>
      <c r="AC160" s="352"/>
      <c r="AD160" s="353"/>
      <c r="AE160" s="180" t="s">
        <v>135</v>
      </c>
      <c r="AF160" s="181"/>
      <c r="AG160" s="181"/>
      <c r="AH160" s="181"/>
      <c r="AI160" s="181"/>
      <c r="AJ160" s="181"/>
      <c r="AK160" s="181" t="s">
        <v>21</v>
      </c>
      <c r="AL160" s="410"/>
      <c r="AM160" s="410"/>
      <c r="AN160" s="410"/>
      <c r="AO160" s="410"/>
      <c r="AP160" s="410"/>
      <c r="AQ160" s="410"/>
      <c r="AR160" s="410"/>
      <c r="AS160" s="410"/>
      <c r="AT160" s="116">
        <f>AT161+AT174+AT183+AT188</f>
        <v>1949500</v>
      </c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>
        <f>BK161+BK174+BK183+BK188</f>
        <v>491625.37000000005</v>
      </c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>
        <f t="shared" si="11"/>
        <v>1457874.63</v>
      </c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1:97" ht="11.25">
      <c r="A161" s="6"/>
      <c r="B161" s="167" t="s">
        <v>178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8"/>
      <c r="AE161" s="179" t="s">
        <v>135</v>
      </c>
      <c r="AF161" s="130"/>
      <c r="AG161" s="130"/>
      <c r="AH161" s="130"/>
      <c r="AI161" s="130"/>
      <c r="AJ161" s="131"/>
      <c r="AK161" s="181" t="s">
        <v>22</v>
      </c>
      <c r="AL161" s="181"/>
      <c r="AM161" s="181"/>
      <c r="AN161" s="181"/>
      <c r="AO161" s="181"/>
      <c r="AP161" s="181"/>
      <c r="AQ161" s="181"/>
      <c r="AR161" s="181"/>
      <c r="AS161" s="181"/>
      <c r="AT161" s="120">
        <f>AT162+AT168</f>
        <v>1121200</v>
      </c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44"/>
      <c r="BK161" s="120">
        <f>BK162+BK168</f>
        <v>268894.91000000003</v>
      </c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44"/>
      <c r="BV161" s="116">
        <f t="shared" si="11"/>
        <v>852305.09</v>
      </c>
      <c r="BW161" s="116"/>
      <c r="BX161" s="116"/>
      <c r="BY161" s="116"/>
      <c r="BZ161" s="116"/>
      <c r="CA161" s="116"/>
      <c r="CB161" s="116"/>
      <c r="CC161" s="116"/>
      <c r="CD161" s="116"/>
      <c r="CE161" s="116"/>
      <c r="CS161" s="22"/>
    </row>
    <row r="162" spans="1:83" ht="24" customHeight="1">
      <c r="A162" s="6"/>
      <c r="B162" s="113" t="s">
        <v>563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4"/>
      <c r="AE162" s="115" t="s">
        <v>135</v>
      </c>
      <c r="AF162" s="111"/>
      <c r="AG162" s="111"/>
      <c r="AH162" s="111"/>
      <c r="AI162" s="111"/>
      <c r="AJ162" s="112"/>
      <c r="AK162" s="110" t="s">
        <v>23</v>
      </c>
      <c r="AL162" s="111"/>
      <c r="AM162" s="111"/>
      <c r="AN162" s="111"/>
      <c r="AO162" s="111"/>
      <c r="AP162" s="111"/>
      <c r="AQ162" s="111"/>
      <c r="AR162" s="111"/>
      <c r="AS162" s="112"/>
      <c r="AT162" s="105">
        <f>AT163+AT167</f>
        <v>1068200</v>
      </c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7"/>
      <c r="BK162" s="105">
        <f>BK163</f>
        <v>261504.91</v>
      </c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7"/>
      <c r="BV162" s="105">
        <f t="shared" si="11"/>
        <v>806695.09</v>
      </c>
      <c r="BW162" s="106"/>
      <c r="BX162" s="106"/>
      <c r="BY162" s="106"/>
      <c r="BZ162" s="106"/>
      <c r="CA162" s="106"/>
      <c r="CB162" s="106"/>
      <c r="CC162" s="106"/>
      <c r="CD162" s="106"/>
      <c r="CE162" s="107"/>
    </row>
    <row r="163" spans="1:83" ht="13.5" customHeight="1">
      <c r="A163" s="6"/>
      <c r="B163" s="259" t="s">
        <v>415</v>
      </c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60"/>
      <c r="AE163" s="115" t="s">
        <v>135</v>
      </c>
      <c r="AF163" s="111"/>
      <c r="AG163" s="111"/>
      <c r="AH163" s="111"/>
      <c r="AI163" s="111"/>
      <c r="AJ163" s="112"/>
      <c r="AK163" s="110" t="s">
        <v>23</v>
      </c>
      <c r="AL163" s="111"/>
      <c r="AM163" s="111"/>
      <c r="AN163" s="111"/>
      <c r="AO163" s="111"/>
      <c r="AP163" s="111"/>
      <c r="AQ163" s="111"/>
      <c r="AR163" s="111"/>
      <c r="AS163" s="112"/>
      <c r="AT163" s="105">
        <f>AT164+AT165</f>
        <v>1068200</v>
      </c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7"/>
      <c r="BK163" s="105">
        <f>BK164</f>
        <v>261504.91</v>
      </c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7"/>
      <c r="BV163" s="105">
        <f t="shared" si="11"/>
        <v>806695.09</v>
      </c>
      <c r="BW163" s="106"/>
      <c r="BX163" s="106"/>
      <c r="BY163" s="106"/>
      <c r="BZ163" s="106"/>
      <c r="CA163" s="106"/>
      <c r="CB163" s="106"/>
      <c r="CC163" s="106"/>
      <c r="CD163" s="106"/>
      <c r="CE163" s="107"/>
    </row>
    <row r="164" spans="1:83" ht="14.25" customHeight="1">
      <c r="A164" s="6"/>
      <c r="B164" s="259" t="s">
        <v>164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60"/>
      <c r="AE164" s="115" t="s">
        <v>135</v>
      </c>
      <c r="AF164" s="111"/>
      <c r="AG164" s="111"/>
      <c r="AH164" s="111"/>
      <c r="AI164" s="111"/>
      <c r="AJ164" s="112"/>
      <c r="AK164" s="110" t="s">
        <v>24</v>
      </c>
      <c r="AL164" s="111"/>
      <c r="AM164" s="111"/>
      <c r="AN164" s="111"/>
      <c r="AO164" s="111"/>
      <c r="AP164" s="111"/>
      <c r="AQ164" s="111"/>
      <c r="AR164" s="111"/>
      <c r="AS164" s="112"/>
      <c r="AT164" s="105">
        <v>1008900</v>
      </c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7"/>
      <c r="BK164" s="105">
        <v>261504.91</v>
      </c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7"/>
      <c r="BV164" s="105">
        <f t="shared" si="11"/>
        <v>747395.09</v>
      </c>
      <c r="BW164" s="106"/>
      <c r="BX164" s="106"/>
      <c r="BY164" s="106"/>
      <c r="BZ164" s="106"/>
      <c r="CA164" s="106"/>
      <c r="CB164" s="106"/>
      <c r="CC164" s="106"/>
      <c r="CD164" s="106"/>
      <c r="CE164" s="107"/>
    </row>
    <row r="165" spans="1:83" ht="15" customHeight="1">
      <c r="A165" s="6"/>
      <c r="B165" s="290" t="s">
        <v>291</v>
      </c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1"/>
      <c r="AE165" s="115" t="s">
        <v>135</v>
      </c>
      <c r="AF165" s="111"/>
      <c r="AG165" s="111"/>
      <c r="AH165" s="111"/>
      <c r="AI165" s="111"/>
      <c r="AJ165" s="112"/>
      <c r="AK165" s="110" t="s">
        <v>25</v>
      </c>
      <c r="AL165" s="111"/>
      <c r="AM165" s="111"/>
      <c r="AN165" s="111"/>
      <c r="AO165" s="111"/>
      <c r="AP165" s="111"/>
      <c r="AQ165" s="111"/>
      <c r="AR165" s="111"/>
      <c r="AS165" s="112"/>
      <c r="AT165" s="105">
        <v>59300</v>
      </c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7"/>
      <c r="BK165" s="105" t="s">
        <v>295</v>
      </c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7"/>
      <c r="BV165" s="105">
        <f>AT165</f>
        <v>59300</v>
      </c>
      <c r="BW165" s="106"/>
      <c r="BX165" s="106"/>
      <c r="BY165" s="106"/>
      <c r="BZ165" s="106"/>
      <c r="CA165" s="106"/>
      <c r="CB165" s="106"/>
      <c r="CC165" s="106"/>
      <c r="CD165" s="106"/>
      <c r="CE165" s="107"/>
    </row>
    <row r="166" spans="1:83" ht="14.25" customHeight="1" hidden="1">
      <c r="A166" s="6"/>
      <c r="B166" s="259" t="s">
        <v>292</v>
      </c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60"/>
      <c r="AE166" s="115" t="s">
        <v>135</v>
      </c>
      <c r="AF166" s="111"/>
      <c r="AG166" s="111"/>
      <c r="AH166" s="111"/>
      <c r="AI166" s="111"/>
      <c r="AJ166" s="112"/>
      <c r="AK166" s="110" t="s">
        <v>429</v>
      </c>
      <c r="AL166" s="111"/>
      <c r="AM166" s="111"/>
      <c r="AN166" s="111"/>
      <c r="AO166" s="111"/>
      <c r="AP166" s="111"/>
      <c r="AQ166" s="111"/>
      <c r="AR166" s="111"/>
      <c r="AS166" s="112"/>
      <c r="AT166" s="105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7"/>
      <c r="BK166" s="105" t="s">
        <v>295</v>
      </c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7"/>
      <c r="BV166" s="105">
        <f>AT166</f>
        <v>0</v>
      </c>
      <c r="BW166" s="106"/>
      <c r="BX166" s="106"/>
      <c r="BY166" s="106"/>
      <c r="BZ166" s="106"/>
      <c r="CA166" s="106"/>
      <c r="CB166" s="106"/>
      <c r="CC166" s="106"/>
      <c r="CD166" s="106"/>
      <c r="CE166" s="107"/>
    </row>
    <row r="167" spans="1:83" ht="12.75" customHeight="1" hidden="1">
      <c r="A167" s="6"/>
      <c r="B167" s="318" t="s">
        <v>217</v>
      </c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9"/>
      <c r="AE167" s="115" t="s">
        <v>135</v>
      </c>
      <c r="AF167" s="111"/>
      <c r="AG167" s="111"/>
      <c r="AH167" s="111"/>
      <c r="AI167" s="111"/>
      <c r="AJ167" s="112"/>
      <c r="AK167" s="123" t="s">
        <v>430</v>
      </c>
      <c r="AL167" s="124"/>
      <c r="AM167" s="124"/>
      <c r="AN167" s="124"/>
      <c r="AO167" s="124"/>
      <c r="AP167" s="124"/>
      <c r="AQ167" s="124"/>
      <c r="AR167" s="124"/>
      <c r="AS167" s="128"/>
      <c r="AT167" s="132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4"/>
      <c r="BK167" s="132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4"/>
      <c r="BV167" s="132">
        <f>AT167-BK167</f>
        <v>0</v>
      </c>
      <c r="BW167" s="133"/>
      <c r="BX167" s="133"/>
      <c r="BY167" s="133"/>
      <c r="BZ167" s="133"/>
      <c r="CA167" s="133"/>
      <c r="CB167" s="133"/>
      <c r="CC167" s="133"/>
      <c r="CD167" s="133"/>
      <c r="CE167" s="134"/>
    </row>
    <row r="168" spans="1:83" ht="13.5" customHeight="1">
      <c r="A168" s="6"/>
      <c r="B168" s="259" t="s">
        <v>167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60"/>
      <c r="AE168" s="115" t="s">
        <v>135</v>
      </c>
      <c r="AF168" s="111"/>
      <c r="AG168" s="111"/>
      <c r="AH168" s="111"/>
      <c r="AI168" s="111"/>
      <c r="AJ168" s="112"/>
      <c r="AK168" s="110" t="s">
        <v>26</v>
      </c>
      <c r="AL168" s="111"/>
      <c r="AM168" s="111"/>
      <c r="AN168" s="111"/>
      <c r="AO168" s="111"/>
      <c r="AP168" s="111"/>
      <c r="AQ168" s="111"/>
      <c r="AR168" s="111"/>
      <c r="AS168" s="112"/>
      <c r="AT168" s="105">
        <v>53000</v>
      </c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7"/>
      <c r="BK168" s="105">
        <v>7390</v>
      </c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7"/>
      <c r="BV168" s="105">
        <f>AT168</f>
        <v>53000</v>
      </c>
      <c r="BW168" s="106"/>
      <c r="BX168" s="106"/>
      <c r="BY168" s="106"/>
      <c r="BZ168" s="106"/>
      <c r="CA168" s="106"/>
      <c r="CB168" s="106"/>
      <c r="CC168" s="106"/>
      <c r="CD168" s="106"/>
      <c r="CE168" s="107"/>
    </row>
    <row r="169" spans="1:83" ht="37.5" customHeight="1" hidden="1">
      <c r="A169" s="6"/>
      <c r="B169" s="219" t="s">
        <v>364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20"/>
      <c r="AE169" s="179" t="s">
        <v>135</v>
      </c>
      <c r="AF169" s="130"/>
      <c r="AG169" s="130"/>
      <c r="AH169" s="130"/>
      <c r="AI169" s="130"/>
      <c r="AJ169" s="131"/>
      <c r="AK169" s="129" t="s">
        <v>224</v>
      </c>
      <c r="AL169" s="130"/>
      <c r="AM169" s="130"/>
      <c r="AN169" s="130"/>
      <c r="AO169" s="130"/>
      <c r="AP169" s="130"/>
      <c r="AQ169" s="130"/>
      <c r="AR169" s="130"/>
      <c r="AS169" s="131"/>
      <c r="AT169" s="120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44"/>
      <c r="BK169" s="120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44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1:83" ht="23.25" customHeight="1" hidden="1">
      <c r="A170" s="6"/>
      <c r="B170" s="318" t="s">
        <v>218</v>
      </c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  <c r="AA170" s="318"/>
      <c r="AB170" s="318"/>
      <c r="AC170" s="318"/>
      <c r="AD170" s="319"/>
      <c r="AE170" s="137" t="s">
        <v>135</v>
      </c>
      <c r="AF170" s="124"/>
      <c r="AG170" s="124"/>
      <c r="AH170" s="124"/>
      <c r="AI170" s="124"/>
      <c r="AJ170" s="128"/>
      <c r="AK170" s="123" t="s">
        <v>431</v>
      </c>
      <c r="AL170" s="124"/>
      <c r="AM170" s="124"/>
      <c r="AN170" s="124"/>
      <c r="AO170" s="124"/>
      <c r="AP170" s="124"/>
      <c r="AQ170" s="124"/>
      <c r="AR170" s="124"/>
      <c r="AS170" s="128"/>
      <c r="AT170" s="132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4"/>
      <c r="BK170" s="132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4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</row>
    <row r="171" spans="1:83" ht="12.75" customHeight="1" hidden="1">
      <c r="A171" s="6"/>
      <c r="B171" s="318" t="s">
        <v>415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9"/>
      <c r="AE171" s="137" t="s">
        <v>135</v>
      </c>
      <c r="AF171" s="124"/>
      <c r="AG171" s="124"/>
      <c r="AH171" s="124"/>
      <c r="AI171" s="124"/>
      <c r="AJ171" s="128"/>
      <c r="AK171" s="123" t="s">
        <v>432</v>
      </c>
      <c r="AL171" s="124"/>
      <c r="AM171" s="124"/>
      <c r="AN171" s="124"/>
      <c r="AO171" s="124"/>
      <c r="AP171" s="124"/>
      <c r="AQ171" s="124"/>
      <c r="AR171" s="124"/>
      <c r="AS171" s="128"/>
      <c r="AT171" s="132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4"/>
      <c r="BK171" s="132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4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</row>
    <row r="172" spans="1:83" ht="13.5" customHeight="1" hidden="1">
      <c r="A172" s="6"/>
      <c r="B172" s="290" t="s">
        <v>291</v>
      </c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1"/>
      <c r="AE172" s="115" t="s">
        <v>135</v>
      </c>
      <c r="AF172" s="111"/>
      <c r="AG172" s="111"/>
      <c r="AH172" s="111"/>
      <c r="AI172" s="111"/>
      <c r="AJ172" s="112"/>
      <c r="AK172" s="293" t="s">
        <v>433</v>
      </c>
      <c r="AL172" s="294"/>
      <c r="AM172" s="294"/>
      <c r="AN172" s="294"/>
      <c r="AO172" s="294"/>
      <c r="AP172" s="294"/>
      <c r="AQ172" s="294"/>
      <c r="AR172" s="294"/>
      <c r="AS172" s="295"/>
      <c r="AT172" s="299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1"/>
      <c r="BK172" s="299"/>
      <c r="BL172" s="300"/>
      <c r="BM172" s="300"/>
      <c r="BN172" s="300"/>
      <c r="BO172" s="300"/>
      <c r="BP172" s="300"/>
      <c r="BQ172" s="300"/>
      <c r="BR172" s="300"/>
      <c r="BS172" s="300"/>
      <c r="BT172" s="300"/>
      <c r="BU172" s="301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</row>
    <row r="173" spans="1:83" ht="12.75" customHeight="1" hidden="1">
      <c r="A173" s="6"/>
      <c r="B173" s="290" t="s">
        <v>292</v>
      </c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1"/>
      <c r="AE173" s="115" t="s">
        <v>135</v>
      </c>
      <c r="AF173" s="111"/>
      <c r="AG173" s="111"/>
      <c r="AH173" s="111"/>
      <c r="AI173" s="111"/>
      <c r="AJ173" s="112"/>
      <c r="AK173" s="293" t="s">
        <v>434</v>
      </c>
      <c r="AL173" s="294"/>
      <c r="AM173" s="294"/>
      <c r="AN173" s="294"/>
      <c r="AO173" s="294"/>
      <c r="AP173" s="294"/>
      <c r="AQ173" s="294"/>
      <c r="AR173" s="294"/>
      <c r="AS173" s="295"/>
      <c r="AT173" s="299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1"/>
      <c r="BK173" s="299"/>
      <c r="BL173" s="300"/>
      <c r="BM173" s="300"/>
      <c r="BN173" s="300"/>
      <c r="BO173" s="300"/>
      <c r="BP173" s="300"/>
      <c r="BQ173" s="300"/>
      <c r="BR173" s="300"/>
      <c r="BS173" s="300"/>
      <c r="BT173" s="300"/>
      <c r="BU173" s="301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</row>
    <row r="174" spans="1:83" ht="11.25">
      <c r="A174" s="6"/>
      <c r="B174" s="167" t="s">
        <v>179</v>
      </c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8"/>
      <c r="AE174" s="179" t="s">
        <v>135</v>
      </c>
      <c r="AF174" s="130"/>
      <c r="AG174" s="130"/>
      <c r="AH174" s="130"/>
      <c r="AI174" s="130"/>
      <c r="AJ174" s="131"/>
      <c r="AK174" s="181" t="s">
        <v>27</v>
      </c>
      <c r="AL174" s="181"/>
      <c r="AM174" s="181"/>
      <c r="AN174" s="181"/>
      <c r="AO174" s="181"/>
      <c r="AP174" s="181"/>
      <c r="AQ174" s="181"/>
      <c r="AR174" s="181"/>
      <c r="AS174" s="181"/>
      <c r="AT174" s="116">
        <f>AT175</f>
        <v>680700</v>
      </c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>
        <f>BK175</f>
        <v>138336.46000000002</v>
      </c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>
        <f>AT174-BK174</f>
        <v>542363.54</v>
      </c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1:83" ht="22.5" customHeight="1">
      <c r="A175" s="6"/>
      <c r="B175" s="163" t="s">
        <v>563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4"/>
      <c r="AE175" s="137" t="s">
        <v>135</v>
      </c>
      <c r="AF175" s="124"/>
      <c r="AG175" s="124"/>
      <c r="AH175" s="124"/>
      <c r="AI175" s="124"/>
      <c r="AJ175" s="128"/>
      <c r="AK175" s="123" t="s">
        <v>28</v>
      </c>
      <c r="AL175" s="124"/>
      <c r="AM175" s="124"/>
      <c r="AN175" s="124"/>
      <c r="AO175" s="124"/>
      <c r="AP175" s="124"/>
      <c r="AQ175" s="124"/>
      <c r="AR175" s="124"/>
      <c r="AS175" s="128"/>
      <c r="AT175" s="132">
        <f>AT176+AT182</f>
        <v>680700</v>
      </c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4"/>
      <c r="BK175" s="132">
        <f>BK180+BK176</f>
        <v>138336.46000000002</v>
      </c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4"/>
      <c r="BV175" s="132">
        <f>AT175-BK175</f>
        <v>542363.54</v>
      </c>
      <c r="BW175" s="133"/>
      <c r="BX175" s="133"/>
      <c r="BY175" s="133"/>
      <c r="BZ175" s="133"/>
      <c r="CA175" s="133"/>
      <c r="CB175" s="133"/>
      <c r="CC175" s="133"/>
      <c r="CD175" s="133"/>
      <c r="CE175" s="134"/>
    </row>
    <row r="176" spans="1:83" ht="15" customHeight="1">
      <c r="A176" s="6"/>
      <c r="B176" s="259" t="s">
        <v>415</v>
      </c>
      <c r="C176" s="259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60"/>
      <c r="AE176" s="182" t="s">
        <v>135</v>
      </c>
      <c r="AF176" s="119"/>
      <c r="AG176" s="119"/>
      <c r="AH176" s="119"/>
      <c r="AI176" s="119"/>
      <c r="AJ176" s="119"/>
      <c r="AK176" s="119" t="s">
        <v>29</v>
      </c>
      <c r="AL176" s="119"/>
      <c r="AM176" s="119"/>
      <c r="AN176" s="119"/>
      <c r="AO176" s="119"/>
      <c r="AP176" s="119"/>
      <c r="AQ176" s="119"/>
      <c r="AR176" s="119"/>
      <c r="AS176" s="119"/>
      <c r="AT176" s="108">
        <f>AT177+AT178+AT179</f>
        <v>635700</v>
      </c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>
        <f>BK178</f>
        <v>117554.46</v>
      </c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>
        <f>AT178-BK178</f>
        <v>488145.54</v>
      </c>
      <c r="BW176" s="108"/>
      <c r="BX176" s="108"/>
      <c r="BY176" s="108"/>
      <c r="BZ176" s="108"/>
      <c r="CA176" s="108"/>
      <c r="CB176" s="108"/>
      <c r="CC176" s="108"/>
      <c r="CD176" s="108"/>
      <c r="CE176" s="108"/>
    </row>
    <row r="177" spans="1:83" ht="12" customHeight="1" hidden="1">
      <c r="A177" s="330" t="s">
        <v>186</v>
      </c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1"/>
      <c r="AE177" s="213" t="s">
        <v>135</v>
      </c>
      <c r="AF177" s="214"/>
      <c r="AG177" s="214"/>
      <c r="AH177" s="214"/>
      <c r="AI177" s="214"/>
      <c r="AJ177" s="214"/>
      <c r="AK177" s="119" t="s">
        <v>488</v>
      </c>
      <c r="AL177" s="119"/>
      <c r="AM177" s="119"/>
      <c r="AN177" s="119"/>
      <c r="AO177" s="119"/>
      <c r="AP177" s="119"/>
      <c r="AQ177" s="119"/>
      <c r="AR177" s="119"/>
      <c r="AS177" s="119"/>
      <c r="AT177" s="108">
        <v>0</v>
      </c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 t="s">
        <v>295</v>
      </c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>
        <v>0</v>
      </c>
      <c r="BW177" s="108"/>
      <c r="BX177" s="108"/>
      <c r="BY177" s="108"/>
      <c r="BZ177" s="108"/>
      <c r="CA177" s="108"/>
      <c r="CB177" s="108"/>
      <c r="CC177" s="108"/>
      <c r="CD177" s="108"/>
      <c r="CE177" s="108"/>
    </row>
    <row r="178" spans="1:83" ht="15" customHeight="1">
      <c r="A178" s="6"/>
      <c r="B178" s="290" t="s">
        <v>291</v>
      </c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1"/>
      <c r="AE178" s="115" t="s">
        <v>135</v>
      </c>
      <c r="AF178" s="111"/>
      <c r="AG178" s="111"/>
      <c r="AH178" s="111"/>
      <c r="AI178" s="111"/>
      <c r="AJ178" s="112"/>
      <c r="AK178" s="292" t="s">
        <v>30</v>
      </c>
      <c r="AL178" s="292"/>
      <c r="AM178" s="292"/>
      <c r="AN178" s="292"/>
      <c r="AO178" s="292"/>
      <c r="AP178" s="292"/>
      <c r="AQ178" s="292"/>
      <c r="AR178" s="292"/>
      <c r="AS178" s="292"/>
      <c r="AT178" s="108">
        <v>605700</v>
      </c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>
        <v>117554.46</v>
      </c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>
        <f>AT178-BK178</f>
        <v>488145.54</v>
      </c>
      <c r="BW178" s="108"/>
      <c r="BX178" s="108"/>
      <c r="BY178" s="108"/>
      <c r="BZ178" s="108"/>
      <c r="CA178" s="108"/>
      <c r="CB178" s="108"/>
      <c r="CC178" s="108"/>
      <c r="CD178" s="108"/>
      <c r="CE178" s="108"/>
    </row>
    <row r="179" spans="1:83" ht="13.5" customHeight="1">
      <c r="A179" s="6"/>
      <c r="B179" s="290" t="s">
        <v>292</v>
      </c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1"/>
      <c r="AE179" s="115" t="s">
        <v>135</v>
      </c>
      <c r="AF179" s="111"/>
      <c r="AG179" s="111"/>
      <c r="AH179" s="111"/>
      <c r="AI179" s="111"/>
      <c r="AJ179" s="112"/>
      <c r="AK179" s="292" t="s">
        <v>31</v>
      </c>
      <c r="AL179" s="292"/>
      <c r="AM179" s="292"/>
      <c r="AN179" s="292"/>
      <c r="AO179" s="292"/>
      <c r="AP179" s="292"/>
      <c r="AQ179" s="292"/>
      <c r="AR179" s="292"/>
      <c r="AS179" s="292"/>
      <c r="AT179" s="108">
        <v>30000</v>
      </c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 t="s">
        <v>295</v>
      </c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>
        <v>30000</v>
      </c>
      <c r="BW179" s="108"/>
      <c r="BX179" s="108"/>
      <c r="BY179" s="108"/>
      <c r="BZ179" s="108"/>
      <c r="CA179" s="108"/>
      <c r="CB179" s="108"/>
      <c r="CC179" s="108"/>
      <c r="CD179" s="108"/>
      <c r="CE179" s="108"/>
    </row>
    <row r="180" spans="1:83" ht="13.5" customHeight="1" hidden="1">
      <c r="A180" s="318" t="s">
        <v>217</v>
      </c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9"/>
      <c r="AE180" s="137" t="s">
        <v>135</v>
      </c>
      <c r="AF180" s="124"/>
      <c r="AG180" s="124"/>
      <c r="AH180" s="124"/>
      <c r="AI180" s="124"/>
      <c r="AJ180" s="128"/>
      <c r="AK180" s="123" t="s">
        <v>435</v>
      </c>
      <c r="AL180" s="124"/>
      <c r="AM180" s="124"/>
      <c r="AN180" s="124"/>
      <c r="AO180" s="124"/>
      <c r="AP180" s="124"/>
      <c r="AQ180" s="124"/>
      <c r="AR180" s="124"/>
      <c r="AS180" s="128"/>
      <c r="AT180" s="132">
        <f>AT182+AT181</f>
        <v>45000</v>
      </c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4"/>
      <c r="BK180" s="132">
        <f>BK182+BK181</f>
        <v>20782</v>
      </c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4"/>
      <c r="BV180" s="132">
        <f>AT180-BK180</f>
        <v>24218</v>
      </c>
      <c r="BW180" s="133"/>
      <c r="BX180" s="133"/>
      <c r="BY180" s="133"/>
      <c r="BZ180" s="133"/>
      <c r="CA180" s="133"/>
      <c r="CB180" s="133"/>
      <c r="CC180" s="133"/>
      <c r="CD180" s="133"/>
      <c r="CE180" s="134"/>
    </row>
    <row r="181" spans="1:83" ht="12.75" customHeight="1" hidden="1">
      <c r="A181" s="334" t="s">
        <v>166</v>
      </c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5"/>
      <c r="AE181" s="137" t="s">
        <v>135</v>
      </c>
      <c r="AF181" s="124"/>
      <c r="AG181" s="124"/>
      <c r="AH181" s="124"/>
      <c r="AI181" s="124"/>
      <c r="AJ181" s="128"/>
      <c r="AK181" s="110" t="s">
        <v>32</v>
      </c>
      <c r="AL181" s="111"/>
      <c r="AM181" s="111"/>
      <c r="AN181" s="111"/>
      <c r="AO181" s="111"/>
      <c r="AP181" s="111"/>
      <c r="AQ181" s="111"/>
      <c r="AR181" s="111"/>
      <c r="AS181" s="112"/>
      <c r="AT181" s="105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7"/>
      <c r="BK181" s="105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7"/>
      <c r="BV181" s="105"/>
      <c r="BW181" s="106"/>
      <c r="BX181" s="106"/>
      <c r="BY181" s="106"/>
      <c r="BZ181" s="106"/>
      <c r="CA181" s="106"/>
      <c r="CB181" s="106"/>
      <c r="CC181" s="106"/>
      <c r="CD181" s="106"/>
      <c r="CE181" s="107"/>
    </row>
    <row r="182" spans="1:83" ht="13.5" customHeight="1">
      <c r="A182" s="330" t="s">
        <v>167</v>
      </c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1"/>
      <c r="AE182" s="115" t="s">
        <v>135</v>
      </c>
      <c r="AF182" s="111"/>
      <c r="AG182" s="111"/>
      <c r="AH182" s="111"/>
      <c r="AI182" s="111"/>
      <c r="AJ182" s="112"/>
      <c r="AK182" s="293" t="s">
        <v>33</v>
      </c>
      <c r="AL182" s="294"/>
      <c r="AM182" s="294"/>
      <c r="AN182" s="294"/>
      <c r="AO182" s="294"/>
      <c r="AP182" s="294"/>
      <c r="AQ182" s="294"/>
      <c r="AR182" s="294"/>
      <c r="AS182" s="295"/>
      <c r="AT182" s="299">
        <v>45000</v>
      </c>
      <c r="AU182" s="300"/>
      <c r="AV182" s="300"/>
      <c r="AW182" s="300"/>
      <c r="AX182" s="300"/>
      <c r="AY182" s="300"/>
      <c r="AZ182" s="300"/>
      <c r="BA182" s="300"/>
      <c r="BB182" s="300"/>
      <c r="BC182" s="300"/>
      <c r="BD182" s="300"/>
      <c r="BE182" s="300"/>
      <c r="BF182" s="300"/>
      <c r="BG182" s="300"/>
      <c r="BH182" s="300"/>
      <c r="BI182" s="300"/>
      <c r="BJ182" s="301"/>
      <c r="BK182" s="299">
        <v>20782</v>
      </c>
      <c r="BL182" s="300"/>
      <c r="BM182" s="300"/>
      <c r="BN182" s="300"/>
      <c r="BO182" s="300"/>
      <c r="BP182" s="300"/>
      <c r="BQ182" s="300"/>
      <c r="BR182" s="300"/>
      <c r="BS182" s="300"/>
      <c r="BT182" s="300"/>
      <c r="BU182" s="301"/>
      <c r="BV182" s="299">
        <f aca="true" t="shared" si="12" ref="BV182:BV187">AT182-BK182</f>
        <v>24218</v>
      </c>
      <c r="BW182" s="300"/>
      <c r="BX182" s="300"/>
      <c r="BY182" s="300"/>
      <c r="BZ182" s="300"/>
      <c r="CA182" s="300"/>
      <c r="CB182" s="300"/>
      <c r="CC182" s="300"/>
      <c r="CD182" s="300"/>
      <c r="CE182" s="301"/>
    </row>
    <row r="183" spans="1:83" ht="11.25">
      <c r="A183" s="6"/>
      <c r="B183" s="167" t="s">
        <v>190</v>
      </c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8"/>
      <c r="AE183" s="180" t="s">
        <v>135</v>
      </c>
      <c r="AF183" s="181"/>
      <c r="AG183" s="181"/>
      <c r="AH183" s="181"/>
      <c r="AI183" s="181"/>
      <c r="AJ183" s="181"/>
      <c r="AK183" s="181" t="s">
        <v>34</v>
      </c>
      <c r="AL183" s="181"/>
      <c r="AM183" s="181"/>
      <c r="AN183" s="181"/>
      <c r="AO183" s="181"/>
      <c r="AP183" s="181"/>
      <c r="AQ183" s="181"/>
      <c r="AR183" s="181"/>
      <c r="AS183" s="181"/>
      <c r="AT183" s="116">
        <f>AT184</f>
        <v>60000</v>
      </c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>
        <f>BK185</f>
        <v>47471</v>
      </c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>
        <f t="shared" si="12"/>
        <v>12529</v>
      </c>
      <c r="BW183" s="116"/>
      <c r="BX183" s="116"/>
      <c r="BY183" s="116"/>
      <c r="BZ183" s="116"/>
      <c r="CA183" s="116"/>
      <c r="CB183" s="116"/>
      <c r="CC183" s="116"/>
      <c r="CD183" s="116"/>
      <c r="CE183" s="116"/>
    </row>
    <row r="184" spans="1:83" ht="21.75" customHeight="1">
      <c r="A184" s="6"/>
      <c r="B184" s="163" t="s">
        <v>563</v>
      </c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4"/>
      <c r="AE184" s="137" t="s">
        <v>135</v>
      </c>
      <c r="AF184" s="124"/>
      <c r="AG184" s="124"/>
      <c r="AH184" s="124"/>
      <c r="AI184" s="124"/>
      <c r="AJ184" s="128"/>
      <c r="AK184" s="123" t="s">
        <v>35</v>
      </c>
      <c r="AL184" s="124"/>
      <c r="AM184" s="124"/>
      <c r="AN184" s="124"/>
      <c r="AO184" s="124"/>
      <c r="AP184" s="124"/>
      <c r="AQ184" s="124"/>
      <c r="AR184" s="124"/>
      <c r="AS184" s="128"/>
      <c r="AT184" s="132">
        <f>AT185</f>
        <v>60000</v>
      </c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4"/>
      <c r="BK184" s="132">
        <f>BK183</f>
        <v>47471</v>
      </c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4"/>
      <c r="BV184" s="132">
        <f t="shared" si="12"/>
        <v>12529</v>
      </c>
      <c r="BW184" s="133"/>
      <c r="BX184" s="133"/>
      <c r="BY184" s="133"/>
      <c r="BZ184" s="133"/>
      <c r="CA184" s="133"/>
      <c r="CB184" s="133"/>
      <c r="CC184" s="133"/>
      <c r="CD184" s="133"/>
      <c r="CE184" s="134"/>
    </row>
    <row r="185" spans="1:83" ht="14.25" customHeight="1">
      <c r="A185" s="6"/>
      <c r="B185" s="318" t="s">
        <v>415</v>
      </c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9"/>
      <c r="AE185" s="213" t="s">
        <v>135</v>
      </c>
      <c r="AF185" s="214"/>
      <c r="AG185" s="214"/>
      <c r="AH185" s="214"/>
      <c r="AI185" s="214"/>
      <c r="AJ185" s="214"/>
      <c r="AK185" s="214" t="s">
        <v>36</v>
      </c>
      <c r="AL185" s="214"/>
      <c r="AM185" s="214"/>
      <c r="AN185" s="214"/>
      <c r="AO185" s="214"/>
      <c r="AP185" s="214"/>
      <c r="AQ185" s="214"/>
      <c r="AR185" s="214"/>
      <c r="AS185" s="214"/>
      <c r="AT185" s="118">
        <f>AT186+AT187</f>
        <v>60000</v>
      </c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>
        <f>BK186+BK187</f>
        <v>47471</v>
      </c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>
        <f t="shared" si="12"/>
        <v>12529</v>
      </c>
      <c r="BW185" s="118"/>
      <c r="BX185" s="118"/>
      <c r="BY185" s="118"/>
      <c r="BZ185" s="118"/>
      <c r="CA185" s="118"/>
      <c r="CB185" s="118"/>
      <c r="CC185" s="118"/>
      <c r="CD185" s="118"/>
      <c r="CE185" s="118"/>
    </row>
    <row r="186" spans="1:83" ht="12.75" customHeight="1">
      <c r="A186" s="6"/>
      <c r="B186" s="290" t="s">
        <v>291</v>
      </c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1"/>
      <c r="AE186" s="182" t="s">
        <v>135</v>
      </c>
      <c r="AF186" s="119"/>
      <c r="AG186" s="119"/>
      <c r="AH186" s="119"/>
      <c r="AI186" s="119"/>
      <c r="AJ186" s="119"/>
      <c r="AK186" s="292" t="s">
        <v>37</v>
      </c>
      <c r="AL186" s="292"/>
      <c r="AM186" s="292"/>
      <c r="AN186" s="292"/>
      <c r="AO186" s="292"/>
      <c r="AP186" s="292"/>
      <c r="AQ186" s="292"/>
      <c r="AR186" s="292"/>
      <c r="AS186" s="292"/>
      <c r="AT186" s="298">
        <v>30000</v>
      </c>
      <c r="AU186" s="298"/>
      <c r="AV186" s="298"/>
      <c r="AW186" s="298"/>
      <c r="AX186" s="298"/>
      <c r="AY186" s="298"/>
      <c r="AZ186" s="298"/>
      <c r="BA186" s="298"/>
      <c r="BB186" s="298"/>
      <c r="BC186" s="298"/>
      <c r="BD186" s="298"/>
      <c r="BE186" s="298"/>
      <c r="BF186" s="298"/>
      <c r="BG186" s="298"/>
      <c r="BH186" s="298"/>
      <c r="BI186" s="298"/>
      <c r="BJ186" s="298"/>
      <c r="BK186" s="298">
        <v>28691</v>
      </c>
      <c r="BL186" s="298"/>
      <c r="BM186" s="298"/>
      <c r="BN186" s="298"/>
      <c r="BO186" s="298"/>
      <c r="BP186" s="298"/>
      <c r="BQ186" s="298"/>
      <c r="BR186" s="298"/>
      <c r="BS186" s="298"/>
      <c r="BT186" s="298"/>
      <c r="BU186" s="298"/>
      <c r="BV186" s="108">
        <f t="shared" si="12"/>
        <v>1309</v>
      </c>
      <c r="BW186" s="108"/>
      <c r="BX186" s="108"/>
      <c r="BY186" s="108"/>
      <c r="BZ186" s="108"/>
      <c r="CA186" s="108"/>
      <c r="CB186" s="108"/>
      <c r="CC186" s="108"/>
      <c r="CD186" s="108"/>
      <c r="CE186" s="108"/>
    </row>
    <row r="187" spans="1:83" ht="12.75" customHeight="1">
      <c r="A187" s="6"/>
      <c r="B187" s="290" t="s">
        <v>292</v>
      </c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1"/>
      <c r="AE187" s="115" t="s">
        <v>135</v>
      </c>
      <c r="AF187" s="111"/>
      <c r="AG187" s="111"/>
      <c r="AH187" s="111"/>
      <c r="AI187" s="111"/>
      <c r="AJ187" s="112"/>
      <c r="AK187" s="292" t="s">
        <v>38</v>
      </c>
      <c r="AL187" s="292"/>
      <c r="AM187" s="292"/>
      <c r="AN187" s="292"/>
      <c r="AO187" s="292"/>
      <c r="AP187" s="292"/>
      <c r="AQ187" s="292"/>
      <c r="AR187" s="292"/>
      <c r="AS187" s="292"/>
      <c r="AT187" s="108">
        <v>30000</v>
      </c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>
        <v>18780</v>
      </c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>
        <f t="shared" si="12"/>
        <v>11220</v>
      </c>
      <c r="BW187" s="108"/>
      <c r="BX187" s="108"/>
      <c r="BY187" s="108"/>
      <c r="BZ187" s="108"/>
      <c r="CA187" s="108"/>
      <c r="CB187" s="108"/>
      <c r="CC187" s="108"/>
      <c r="CD187" s="108"/>
      <c r="CE187" s="108"/>
    </row>
    <row r="188" spans="1:90" ht="25.5" customHeight="1">
      <c r="A188" s="332" t="s">
        <v>386</v>
      </c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3"/>
      <c r="AE188" s="180" t="s">
        <v>135</v>
      </c>
      <c r="AF188" s="181"/>
      <c r="AG188" s="181"/>
      <c r="AH188" s="181"/>
      <c r="AI188" s="181"/>
      <c r="AJ188" s="181"/>
      <c r="AK188" s="129" t="s">
        <v>39</v>
      </c>
      <c r="AL188" s="130"/>
      <c r="AM188" s="130"/>
      <c r="AN188" s="130"/>
      <c r="AO188" s="130"/>
      <c r="AP188" s="130"/>
      <c r="AQ188" s="130"/>
      <c r="AR188" s="130"/>
      <c r="AS188" s="131"/>
      <c r="AT188" s="120">
        <f>AT189</f>
        <v>87600</v>
      </c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44"/>
      <c r="BK188" s="120">
        <f>BK189</f>
        <v>36923</v>
      </c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44"/>
      <c r="BV188" s="120">
        <f aca="true" t="shared" si="13" ref="BV188:BV196">AT188-BK188</f>
        <v>50677</v>
      </c>
      <c r="BW188" s="121"/>
      <c r="BX188" s="121"/>
      <c r="BY188" s="121"/>
      <c r="BZ188" s="121"/>
      <c r="CA188" s="121"/>
      <c r="CB188" s="121"/>
      <c r="CC188" s="121"/>
      <c r="CD188" s="121"/>
      <c r="CE188" s="144"/>
      <c r="CF188" s="52"/>
      <c r="CG188" s="52"/>
      <c r="CH188" s="52"/>
      <c r="CI188" s="52"/>
      <c r="CJ188" s="52"/>
      <c r="CK188" s="52"/>
      <c r="CL188" s="52"/>
    </row>
    <row r="189" spans="1:90" ht="25.5" customHeight="1">
      <c r="A189" s="336" t="s">
        <v>563</v>
      </c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7"/>
      <c r="AE189" s="213" t="s">
        <v>135</v>
      </c>
      <c r="AF189" s="214"/>
      <c r="AG189" s="214"/>
      <c r="AH189" s="214"/>
      <c r="AI189" s="214"/>
      <c r="AJ189" s="214"/>
      <c r="AK189" s="123" t="s">
        <v>40</v>
      </c>
      <c r="AL189" s="124"/>
      <c r="AM189" s="124"/>
      <c r="AN189" s="124"/>
      <c r="AO189" s="124"/>
      <c r="AP189" s="124"/>
      <c r="AQ189" s="124"/>
      <c r="AR189" s="124"/>
      <c r="AS189" s="128"/>
      <c r="AT189" s="132">
        <f>AT190+AT196</f>
        <v>87600</v>
      </c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4"/>
      <c r="BK189" s="132">
        <f>BK190+BK196</f>
        <v>36923</v>
      </c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4"/>
      <c r="BV189" s="132">
        <f t="shared" si="13"/>
        <v>50677</v>
      </c>
      <c r="BW189" s="133"/>
      <c r="BX189" s="133"/>
      <c r="BY189" s="133"/>
      <c r="BZ189" s="133"/>
      <c r="CA189" s="133"/>
      <c r="CB189" s="133"/>
      <c r="CC189" s="133"/>
      <c r="CD189" s="133"/>
      <c r="CE189" s="134"/>
      <c r="CF189" s="52"/>
      <c r="CG189" s="52"/>
      <c r="CH189" s="52"/>
      <c r="CI189" s="52"/>
      <c r="CJ189" s="52"/>
      <c r="CK189" s="52"/>
      <c r="CL189" s="52"/>
    </row>
    <row r="190" spans="1:90" ht="13.5" customHeight="1">
      <c r="A190" s="336" t="s">
        <v>415</v>
      </c>
      <c r="B190" s="336"/>
      <c r="C190" s="336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7"/>
      <c r="AE190" s="213" t="s">
        <v>135</v>
      </c>
      <c r="AF190" s="214"/>
      <c r="AG190" s="214"/>
      <c r="AH190" s="214"/>
      <c r="AI190" s="214"/>
      <c r="AJ190" s="214"/>
      <c r="AK190" s="123" t="s">
        <v>41</v>
      </c>
      <c r="AL190" s="124"/>
      <c r="AM190" s="124"/>
      <c r="AN190" s="124"/>
      <c r="AO190" s="124"/>
      <c r="AP190" s="124"/>
      <c r="AQ190" s="124"/>
      <c r="AR190" s="124"/>
      <c r="AS190" s="128"/>
      <c r="AT190" s="132">
        <f>AT191+AT192</f>
        <v>49500</v>
      </c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4"/>
      <c r="BK190" s="132">
        <f>BK191</f>
        <v>460</v>
      </c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4"/>
      <c r="BV190" s="132">
        <f t="shared" si="13"/>
        <v>49040</v>
      </c>
      <c r="BW190" s="133"/>
      <c r="BX190" s="133"/>
      <c r="BY190" s="133"/>
      <c r="BZ190" s="133"/>
      <c r="CA190" s="133"/>
      <c r="CB190" s="133"/>
      <c r="CC190" s="133"/>
      <c r="CD190" s="133"/>
      <c r="CE190" s="134"/>
      <c r="CF190" s="52"/>
      <c r="CG190" s="52"/>
      <c r="CH190" s="52"/>
      <c r="CI190" s="52"/>
      <c r="CJ190" s="52"/>
      <c r="CK190" s="52"/>
      <c r="CL190" s="52"/>
    </row>
    <row r="191" spans="1:90" ht="13.5" customHeight="1">
      <c r="A191" s="328" t="s">
        <v>291</v>
      </c>
      <c r="B191" s="328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9"/>
      <c r="AE191" s="115" t="s">
        <v>135</v>
      </c>
      <c r="AF191" s="111"/>
      <c r="AG191" s="111"/>
      <c r="AH191" s="111"/>
      <c r="AI191" s="111"/>
      <c r="AJ191" s="112"/>
      <c r="AK191" s="292" t="s">
        <v>42</v>
      </c>
      <c r="AL191" s="292"/>
      <c r="AM191" s="292"/>
      <c r="AN191" s="292"/>
      <c r="AO191" s="292"/>
      <c r="AP191" s="292"/>
      <c r="AQ191" s="292"/>
      <c r="AR191" s="292"/>
      <c r="AS191" s="292"/>
      <c r="AT191" s="105">
        <v>32900</v>
      </c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7"/>
      <c r="BK191" s="105">
        <v>460</v>
      </c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7"/>
      <c r="BV191" s="108">
        <f>AT191-BK191</f>
        <v>32440</v>
      </c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59"/>
      <c r="CG191" s="59"/>
      <c r="CH191" s="59"/>
      <c r="CI191" s="59"/>
      <c r="CJ191" s="59"/>
      <c r="CK191" s="59"/>
      <c r="CL191" s="59"/>
    </row>
    <row r="192" spans="1:90" ht="13.5" customHeight="1">
      <c r="A192" s="259" t="s">
        <v>292</v>
      </c>
      <c r="B192" s="259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60"/>
      <c r="AE192" s="115" t="s">
        <v>135</v>
      </c>
      <c r="AF192" s="111"/>
      <c r="AG192" s="111"/>
      <c r="AH192" s="111"/>
      <c r="AI192" s="111"/>
      <c r="AJ192" s="112"/>
      <c r="AK192" s="292" t="s">
        <v>43</v>
      </c>
      <c r="AL192" s="292"/>
      <c r="AM192" s="292"/>
      <c r="AN192" s="292"/>
      <c r="AO192" s="292"/>
      <c r="AP192" s="292"/>
      <c r="AQ192" s="292"/>
      <c r="AR192" s="292"/>
      <c r="AS192" s="292"/>
      <c r="AT192" s="108">
        <v>16600</v>
      </c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 t="s">
        <v>295</v>
      </c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>
        <f>AT192</f>
        <v>16600</v>
      </c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59"/>
      <c r="CG192" s="59"/>
      <c r="CH192" s="59"/>
      <c r="CI192" s="59"/>
      <c r="CJ192" s="59"/>
      <c r="CK192" s="59"/>
      <c r="CL192" s="59"/>
    </row>
    <row r="193" spans="1:90" ht="11.25" customHeight="1" hidden="1">
      <c r="A193" s="330" t="s">
        <v>165</v>
      </c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1"/>
      <c r="AE193" s="115" t="s">
        <v>135</v>
      </c>
      <c r="AF193" s="111"/>
      <c r="AG193" s="111"/>
      <c r="AH193" s="111"/>
      <c r="AI193" s="111"/>
      <c r="AJ193" s="112"/>
      <c r="AK193" s="292" t="s">
        <v>44</v>
      </c>
      <c r="AL193" s="292"/>
      <c r="AM193" s="292"/>
      <c r="AN193" s="292"/>
      <c r="AO193" s="292"/>
      <c r="AP193" s="292"/>
      <c r="AQ193" s="292"/>
      <c r="AR193" s="292"/>
      <c r="AS193" s="292"/>
      <c r="AT193" s="105">
        <v>0</v>
      </c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7"/>
      <c r="BK193" s="105">
        <v>600</v>
      </c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7"/>
      <c r="BV193" s="105" t="s">
        <v>295</v>
      </c>
      <c r="BW193" s="106"/>
      <c r="BX193" s="106"/>
      <c r="BY193" s="106"/>
      <c r="BZ193" s="106"/>
      <c r="CA193" s="106"/>
      <c r="CB193" s="106"/>
      <c r="CC193" s="106"/>
      <c r="CD193" s="106"/>
      <c r="CE193" s="107"/>
      <c r="CF193" s="59"/>
      <c r="CG193" s="59"/>
      <c r="CH193" s="59"/>
      <c r="CI193" s="59"/>
      <c r="CJ193" s="59"/>
      <c r="CK193" s="59"/>
      <c r="CL193" s="59"/>
    </row>
    <row r="194" spans="1:90" ht="13.5" customHeight="1" hidden="1">
      <c r="A194" s="318" t="s">
        <v>217</v>
      </c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9"/>
      <c r="AE194" s="137" t="s">
        <v>135</v>
      </c>
      <c r="AF194" s="124"/>
      <c r="AG194" s="124"/>
      <c r="AH194" s="124"/>
      <c r="AI194" s="124"/>
      <c r="AJ194" s="128"/>
      <c r="AK194" s="123" t="s">
        <v>494</v>
      </c>
      <c r="AL194" s="124"/>
      <c r="AM194" s="124"/>
      <c r="AN194" s="124"/>
      <c r="AO194" s="124"/>
      <c r="AP194" s="124"/>
      <c r="AQ194" s="124"/>
      <c r="AR194" s="124"/>
      <c r="AS194" s="128"/>
      <c r="AT194" s="132">
        <f>AT195+AT196</f>
        <v>38100</v>
      </c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4"/>
      <c r="BK194" s="132">
        <f>BK195+BK196</f>
        <v>51111</v>
      </c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4"/>
      <c r="BV194" s="132">
        <f t="shared" si="13"/>
        <v>-13011</v>
      </c>
      <c r="BW194" s="133"/>
      <c r="BX194" s="133"/>
      <c r="BY194" s="133"/>
      <c r="BZ194" s="133"/>
      <c r="CA194" s="133"/>
      <c r="CB194" s="133"/>
      <c r="CC194" s="133"/>
      <c r="CD194" s="133"/>
      <c r="CE194" s="134"/>
      <c r="CF194" s="59"/>
      <c r="CG194" s="59"/>
      <c r="CH194" s="59"/>
      <c r="CI194" s="59"/>
      <c r="CJ194" s="59"/>
      <c r="CK194" s="59"/>
      <c r="CL194" s="59"/>
    </row>
    <row r="195" spans="1:90" ht="13.5" customHeight="1" hidden="1">
      <c r="A195" s="334" t="s">
        <v>166</v>
      </c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4"/>
      <c r="AC195" s="334"/>
      <c r="AD195" s="335"/>
      <c r="AE195" s="137" t="s">
        <v>135</v>
      </c>
      <c r="AF195" s="124"/>
      <c r="AG195" s="124"/>
      <c r="AH195" s="124"/>
      <c r="AI195" s="124"/>
      <c r="AJ195" s="128"/>
      <c r="AK195" s="292" t="s">
        <v>45</v>
      </c>
      <c r="AL195" s="292"/>
      <c r="AM195" s="292"/>
      <c r="AN195" s="292"/>
      <c r="AO195" s="292"/>
      <c r="AP195" s="292"/>
      <c r="AQ195" s="292"/>
      <c r="AR195" s="292"/>
      <c r="AS195" s="292"/>
      <c r="AT195" s="105">
        <v>0</v>
      </c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7"/>
      <c r="BK195" s="105">
        <v>14648</v>
      </c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7"/>
      <c r="BV195" s="105">
        <f>AT195-BK195</f>
        <v>-14648</v>
      </c>
      <c r="BW195" s="106"/>
      <c r="BX195" s="106"/>
      <c r="BY195" s="106"/>
      <c r="BZ195" s="106"/>
      <c r="CA195" s="106"/>
      <c r="CB195" s="106"/>
      <c r="CC195" s="106"/>
      <c r="CD195" s="106"/>
      <c r="CE195" s="107"/>
      <c r="CF195" s="59"/>
      <c r="CG195" s="59"/>
      <c r="CH195" s="59"/>
      <c r="CI195" s="59"/>
      <c r="CJ195" s="59"/>
      <c r="CK195" s="59"/>
      <c r="CL195" s="59"/>
    </row>
    <row r="196" spans="1:90" ht="11.25" customHeight="1">
      <c r="A196" s="330" t="s">
        <v>167</v>
      </c>
      <c r="B196" s="330"/>
      <c r="C196" s="330"/>
      <c r="D196" s="330"/>
      <c r="E196" s="330"/>
      <c r="F196" s="330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1"/>
      <c r="AE196" s="115" t="s">
        <v>135</v>
      </c>
      <c r="AF196" s="111"/>
      <c r="AG196" s="111"/>
      <c r="AH196" s="111"/>
      <c r="AI196" s="111"/>
      <c r="AJ196" s="112"/>
      <c r="AK196" s="292" t="s">
        <v>46</v>
      </c>
      <c r="AL196" s="292"/>
      <c r="AM196" s="292"/>
      <c r="AN196" s="292"/>
      <c r="AO196" s="292"/>
      <c r="AP196" s="292"/>
      <c r="AQ196" s="292"/>
      <c r="AR196" s="292"/>
      <c r="AS196" s="292"/>
      <c r="AT196" s="105">
        <v>38100</v>
      </c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7"/>
      <c r="BK196" s="105">
        <v>36463</v>
      </c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7"/>
      <c r="BV196" s="105">
        <f t="shared" si="13"/>
        <v>1637</v>
      </c>
      <c r="BW196" s="106"/>
      <c r="BX196" s="106"/>
      <c r="BY196" s="106"/>
      <c r="BZ196" s="106"/>
      <c r="CA196" s="106"/>
      <c r="CB196" s="106"/>
      <c r="CC196" s="106"/>
      <c r="CD196" s="106"/>
      <c r="CE196" s="107"/>
      <c r="CF196" s="59"/>
      <c r="CG196" s="59"/>
      <c r="CH196" s="59"/>
      <c r="CI196" s="59"/>
      <c r="CJ196" s="59"/>
      <c r="CK196" s="59"/>
      <c r="CL196" s="59"/>
    </row>
    <row r="197" spans="1:90" ht="23.25" customHeight="1" hidden="1">
      <c r="A197" s="78"/>
      <c r="B197" s="148" t="s">
        <v>452</v>
      </c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9"/>
      <c r="AE197" s="179" t="s">
        <v>135</v>
      </c>
      <c r="AF197" s="130"/>
      <c r="AG197" s="130"/>
      <c r="AH197" s="130"/>
      <c r="AI197" s="130"/>
      <c r="AJ197" s="131"/>
      <c r="AK197" s="129" t="s">
        <v>436</v>
      </c>
      <c r="AL197" s="130"/>
      <c r="AM197" s="130"/>
      <c r="AN197" s="130"/>
      <c r="AO197" s="130"/>
      <c r="AP197" s="130"/>
      <c r="AQ197" s="130"/>
      <c r="AR197" s="130"/>
      <c r="AS197" s="131"/>
      <c r="AT197" s="120" t="str">
        <f>AT198</f>
        <v>-</v>
      </c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44"/>
      <c r="BK197" s="120">
        <f>BK198</f>
        <v>0</v>
      </c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44"/>
      <c r="BV197" s="120">
        <f>-BK197</f>
        <v>0</v>
      </c>
      <c r="BW197" s="121"/>
      <c r="BX197" s="121"/>
      <c r="BY197" s="121"/>
      <c r="BZ197" s="121"/>
      <c r="CA197" s="121"/>
      <c r="CB197" s="121"/>
      <c r="CC197" s="121"/>
      <c r="CD197" s="121"/>
      <c r="CE197" s="144"/>
      <c r="CF197" s="59"/>
      <c r="CG197" s="59"/>
      <c r="CH197" s="59"/>
      <c r="CI197" s="59"/>
      <c r="CJ197" s="59"/>
      <c r="CK197" s="59"/>
      <c r="CL197" s="59"/>
    </row>
    <row r="198" spans="1:90" ht="36" customHeight="1" hidden="1">
      <c r="A198" s="328" t="s">
        <v>453</v>
      </c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9"/>
      <c r="AE198" s="115" t="s">
        <v>135</v>
      </c>
      <c r="AF198" s="111"/>
      <c r="AG198" s="111"/>
      <c r="AH198" s="111"/>
      <c r="AI198" s="111"/>
      <c r="AJ198" s="112"/>
      <c r="AK198" s="110" t="s">
        <v>437</v>
      </c>
      <c r="AL198" s="111"/>
      <c r="AM198" s="111"/>
      <c r="AN198" s="111"/>
      <c r="AO198" s="111"/>
      <c r="AP198" s="111"/>
      <c r="AQ198" s="111"/>
      <c r="AR198" s="111"/>
      <c r="AS198" s="112"/>
      <c r="AT198" s="105" t="str">
        <f>AT199</f>
        <v>-</v>
      </c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7"/>
      <c r="BK198" s="105">
        <f>BK199</f>
        <v>0</v>
      </c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7"/>
      <c r="BV198" s="105">
        <f>-BK198</f>
        <v>0</v>
      </c>
      <c r="BW198" s="106"/>
      <c r="BX198" s="106"/>
      <c r="BY198" s="106"/>
      <c r="BZ198" s="106"/>
      <c r="CA198" s="106"/>
      <c r="CB198" s="106"/>
      <c r="CC198" s="106"/>
      <c r="CD198" s="106"/>
      <c r="CE198" s="107"/>
      <c r="CF198" s="59"/>
      <c r="CG198" s="59"/>
      <c r="CH198" s="59"/>
      <c r="CI198" s="59"/>
      <c r="CJ198" s="59"/>
      <c r="CK198" s="59"/>
      <c r="CL198" s="59"/>
    </row>
    <row r="199" spans="1:90" ht="23.25" customHeight="1" hidden="1">
      <c r="A199" s="328" t="s">
        <v>454</v>
      </c>
      <c r="B199" s="328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9"/>
      <c r="AE199" s="115" t="s">
        <v>135</v>
      </c>
      <c r="AF199" s="111"/>
      <c r="AG199" s="111"/>
      <c r="AH199" s="111"/>
      <c r="AI199" s="111"/>
      <c r="AJ199" s="112"/>
      <c r="AK199" s="110" t="s">
        <v>438</v>
      </c>
      <c r="AL199" s="111"/>
      <c r="AM199" s="111"/>
      <c r="AN199" s="111"/>
      <c r="AO199" s="111"/>
      <c r="AP199" s="111"/>
      <c r="AQ199" s="111"/>
      <c r="AR199" s="111"/>
      <c r="AS199" s="112"/>
      <c r="AT199" s="105" t="str">
        <f>AT200</f>
        <v>-</v>
      </c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7"/>
      <c r="BK199" s="105">
        <f>BK200</f>
        <v>0</v>
      </c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7"/>
      <c r="BV199" s="105">
        <f>-BK199</f>
        <v>0</v>
      </c>
      <c r="BW199" s="106"/>
      <c r="BX199" s="106"/>
      <c r="BY199" s="106"/>
      <c r="BZ199" s="106"/>
      <c r="CA199" s="106"/>
      <c r="CB199" s="106"/>
      <c r="CC199" s="106"/>
      <c r="CD199" s="106"/>
      <c r="CE199" s="107"/>
      <c r="CF199" s="59"/>
      <c r="CG199" s="59"/>
      <c r="CH199" s="59"/>
      <c r="CI199" s="59"/>
      <c r="CJ199" s="59"/>
      <c r="CK199" s="59"/>
      <c r="CL199" s="59"/>
    </row>
    <row r="200" spans="1:90" ht="11.25" customHeight="1" hidden="1">
      <c r="A200" s="334" t="s">
        <v>167</v>
      </c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  <c r="AA200" s="334"/>
      <c r="AB200" s="334"/>
      <c r="AC200" s="334"/>
      <c r="AD200" s="335"/>
      <c r="AE200" s="115" t="s">
        <v>135</v>
      </c>
      <c r="AF200" s="111"/>
      <c r="AG200" s="111"/>
      <c r="AH200" s="111"/>
      <c r="AI200" s="111"/>
      <c r="AJ200" s="112"/>
      <c r="AK200" s="110" t="s">
        <v>439</v>
      </c>
      <c r="AL200" s="111"/>
      <c r="AM200" s="111"/>
      <c r="AN200" s="111"/>
      <c r="AO200" s="111"/>
      <c r="AP200" s="111"/>
      <c r="AQ200" s="111"/>
      <c r="AR200" s="111"/>
      <c r="AS200" s="112"/>
      <c r="AT200" s="105" t="s">
        <v>295</v>
      </c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7"/>
      <c r="BK200" s="105">
        <v>0</v>
      </c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7"/>
      <c r="BV200" s="105">
        <f>-BK200</f>
        <v>0</v>
      </c>
      <c r="BW200" s="106"/>
      <c r="BX200" s="106"/>
      <c r="BY200" s="106"/>
      <c r="BZ200" s="106"/>
      <c r="CA200" s="106"/>
      <c r="CB200" s="106"/>
      <c r="CC200" s="106"/>
      <c r="CD200" s="106"/>
      <c r="CE200" s="107"/>
      <c r="CF200" s="59"/>
      <c r="CG200" s="59"/>
      <c r="CH200" s="59"/>
      <c r="CI200" s="59"/>
      <c r="CJ200" s="59"/>
      <c r="CK200" s="59"/>
      <c r="CL200" s="59"/>
    </row>
    <row r="201" spans="1:90" ht="23.25" customHeight="1" hidden="1">
      <c r="A201" s="6"/>
      <c r="B201" s="161" t="s">
        <v>441</v>
      </c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2"/>
      <c r="AE201" s="152" t="s">
        <v>135</v>
      </c>
      <c r="AF201" s="126"/>
      <c r="AG201" s="126"/>
      <c r="AH201" s="126"/>
      <c r="AI201" s="126"/>
      <c r="AJ201" s="127"/>
      <c r="AK201" s="125" t="s">
        <v>440</v>
      </c>
      <c r="AL201" s="126"/>
      <c r="AM201" s="126"/>
      <c r="AN201" s="126"/>
      <c r="AO201" s="126"/>
      <c r="AP201" s="126"/>
      <c r="AQ201" s="126"/>
      <c r="AR201" s="126"/>
      <c r="AS201" s="127"/>
      <c r="AT201" s="176">
        <f>AT202</f>
        <v>2342200</v>
      </c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8"/>
      <c r="BK201" s="176">
        <f>BK205</f>
        <v>914949.83</v>
      </c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17">
        <f>AT201-BK201</f>
        <v>1427250.17</v>
      </c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</row>
    <row r="202" spans="1:90" ht="13.5" customHeight="1">
      <c r="A202" s="88"/>
      <c r="B202" s="161" t="s">
        <v>442</v>
      </c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2"/>
      <c r="AE202" s="152" t="s">
        <v>135</v>
      </c>
      <c r="AF202" s="126"/>
      <c r="AG202" s="126"/>
      <c r="AH202" s="126"/>
      <c r="AI202" s="126"/>
      <c r="AJ202" s="127"/>
      <c r="AK202" s="125" t="s">
        <v>50</v>
      </c>
      <c r="AL202" s="126"/>
      <c r="AM202" s="126"/>
      <c r="AN202" s="126"/>
      <c r="AO202" s="126"/>
      <c r="AP202" s="126"/>
      <c r="AQ202" s="126"/>
      <c r="AR202" s="126"/>
      <c r="AS202" s="127"/>
      <c r="AT202" s="176">
        <f>AT203</f>
        <v>2342200</v>
      </c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  <c r="BF202" s="177"/>
      <c r="BG202" s="177"/>
      <c r="BH202" s="177"/>
      <c r="BI202" s="177"/>
      <c r="BJ202" s="178"/>
      <c r="BK202" s="176">
        <f>BK203</f>
        <v>914949.83</v>
      </c>
      <c r="BL202" s="177"/>
      <c r="BM202" s="177"/>
      <c r="BN202" s="177"/>
      <c r="BO202" s="177"/>
      <c r="BP202" s="177"/>
      <c r="BQ202" s="177"/>
      <c r="BR202" s="177"/>
      <c r="BS202" s="177"/>
      <c r="BT202" s="177"/>
      <c r="BU202" s="178"/>
      <c r="BV202" s="176">
        <f>AT202-BK202</f>
        <v>1427250.17</v>
      </c>
      <c r="BW202" s="177"/>
      <c r="BX202" s="177"/>
      <c r="BY202" s="177"/>
      <c r="BZ202" s="177"/>
      <c r="CA202" s="177"/>
      <c r="CB202" s="177"/>
      <c r="CC202" s="177"/>
      <c r="CD202" s="177"/>
      <c r="CE202" s="178"/>
      <c r="CF202" s="54"/>
      <c r="CG202" s="54"/>
      <c r="CH202" s="54"/>
      <c r="CI202" s="54"/>
      <c r="CJ202" s="54"/>
      <c r="CK202" s="54"/>
      <c r="CL202" s="54"/>
    </row>
    <row r="203" spans="1:90" s="25" customFormat="1" ht="12" customHeight="1">
      <c r="A203" s="95"/>
      <c r="B203" s="159" t="s">
        <v>248</v>
      </c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60"/>
      <c r="AE203" s="179" t="s">
        <v>135</v>
      </c>
      <c r="AF203" s="130"/>
      <c r="AG203" s="130"/>
      <c r="AH203" s="130"/>
      <c r="AI203" s="130"/>
      <c r="AJ203" s="131"/>
      <c r="AK203" s="129" t="s">
        <v>51</v>
      </c>
      <c r="AL203" s="130"/>
      <c r="AM203" s="130"/>
      <c r="AN203" s="130"/>
      <c r="AO203" s="130"/>
      <c r="AP203" s="130"/>
      <c r="AQ203" s="130"/>
      <c r="AR203" s="130"/>
      <c r="AS203" s="131"/>
      <c r="AT203" s="120">
        <f>AT204</f>
        <v>2342200</v>
      </c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44"/>
      <c r="BK203" s="120">
        <f>BK204</f>
        <v>914949.83</v>
      </c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44"/>
      <c r="BV203" s="120">
        <f>AT203-BK203</f>
        <v>1427250.17</v>
      </c>
      <c r="BW203" s="121"/>
      <c r="BX203" s="121"/>
      <c r="BY203" s="121"/>
      <c r="BZ203" s="121"/>
      <c r="CA203" s="121"/>
      <c r="CB203" s="121"/>
      <c r="CC203" s="121"/>
      <c r="CD203" s="121"/>
      <c r="CE203" s="144"/>
      <c r="CF203" s="79"/>
      <c r="CG203" s="79"/>
      <c r="CH203" s="79"/>
      <c r="CI203" s="79"/>
      <c r="CJ203" s="79"/>
      <c r="CK203" s="79"/>
      <c r="CL203" s="79"/>
    </row>
    <row r="204" spans="1:90" s="25" customFormat="1" ht="12.75" customHeight="1">
      <c r="A204" s="89"/>
      <c r="B204" s="167" t="s">
        <v>561</v>
      </c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8"/>
      <c r="AE204" s="179" t="s">
        <v>135</v>
      </c>
      <c r="AF204" s="130"/>
      <c r="AG204" s="130"/>
      <c r="AH204" s="130"/>
      <c r="AI204" s="130"/>
      <c r="AJ204" s="131"/>
      <c r="AK204" s="129" t="s">
        <v>52</v>
      </c>
      <c r="AL204" s="130"/>
      <c r="AM204" s="130"/>
      <c r="AN204" s="130"/>
      <c r="AO204" s="130"/>
      <c r="AP204" s="130"/>
      <c r="AQ204" s="130"/>
      <c r="AR204" s="130"/>
      <c r="AS204" s="131"/>
      <c r="AT204" s="120">
        <f>AT205</f>
        <v>2342200</v>
      </c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44"/>
      <c r="BK204" s="120">
        <f>BK205</f>
        <v>914949.83</v>
      </c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44"/>
      <c r="BV204" s="120">
        <f>BV205</f>
        <v>1427250.17</v>
      </c>
      <c r="BW204" s="121"/>
      <c r="BX204" s="121"/>
      <c r="BY204" s="121"/>
      <c r="BZ204" s="121"/>
      <c r="CA204" s="121"/>
      <c r="CB204" s="121"/>
      <c r="CC204" s="121"/>
      <c r="CD204" s="121"/>
      <c r="CE204" s="144"/>
      <c r="CF204" s="79"/>
      <c r="CG204" s="79"/>
      <c r="CH204" s="79"/>
      <c r="CI204" s="79"/>
      <c r="CJ204" s="79"/>
      <c r="CK204" s="79"/>
      <c r="CL204" s="79"/>
    </row>
    <row r="205" spans="1:116" ht="35.25" customHeight="1">
      <c r="A205" s="6"/>
      <c r="B205" s="163" t="s">
        <v>47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4"/>
      <c r="AE205" s="137" t="s">
        <v>135</v>
      </c>
      <c r="AF205" s="124"/>
      <c r="AG205" s="124"/>
      <c r="AH205" s="124"/>
      <c r="AI205" s="124"/>
      <c r="AJ205" s="128"/>
      <c r="AK205" s="123" t="s">
        <v>53</v>
      </c>
      <c r="AL205" s="124"/>
      <c r="AM205" s="124"/>
      <c r="AN205" s="124"/>
      <c r="AO205" s="124"/>
      <c r="AP205" s="124"/>
      <c r="AQ205" s="124"/>
      <c r="AR205" s="124"/>
      <c r="AS205" s="128"/>
      <c r="AT205" s="132">
        <f>AT207</f>
        <v>2342200</v>
      </c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4"/>
      <c r="BK205" s="132">
        <f>BK207</f>
        <v>914949.83</v>
      </c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18">
        <f>AT205-BK205</f>
        <v>1427250.17</v>
      </c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DL205" s="55"/>
    </row>
    <row r="206" spans="1:116" ht="35.25" customHeight="1">
      <c r="A206" s="6"/>
      <c r="B206" s="113" t="s">
        <v>56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4"/>
      <c r="AE206" s="115" t="s">
        <v>135</v>
      </c>
      <c r="AF206" s="111"/>
      <c r="AG206" s="111"/>
      <c r="AH206" s="111"/>
      <c r="AI206" s="111"/>
      <c r="AJ206" s="112"/>
      <c r="AK206" s="110" t="s">
        <v>54</v>
      </c>
      <c r="AL206" s="111"/>
      <c r="AM206" s="111"/>
      <c r="AN206" s="111"/>
      <c r="AO206" s="111"/>
      <c r="AP206" s="111"/>
      <c r="AQ206" s="111"/>
      <c r="AR206" s="111"/>
      <c r="AS206" s="112"/>
      <c r="AT206" s="105">
        <f>AT208</f>
        <v>2342200</v>
      </c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7"/>
      <c r="BK206" s="105">
        <f>BK208</f>
        <v>914949.83</v>
      </c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8">
        <f>AT206-BK206</f>
        <v>1427250.17</v>
      </c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DL206" s="55"/>
    </row>
    <row r="207" spans="1:90" ht="13.5" customHeight="1">
      <c r="A207" s="6"/>
      <c r="B207" s="259" t="s">
        <v>48</v>
      </c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60"/>
      <c r="AE207" s="115" t="s">
        <v>135</v>
      </c>
      <c r="AF207" s="111"/>
      <c r="AG207" s="111"/>
      <c r="AH207" s="111"/>
      <c r="AI207" s="111"/>
      <c r="AJ207" s="112"/>
      <c r="AK207" s="110" t="s">
        <v>55</v>
      </c>
      <c r="AL207" s="111"/>
      <c r="AM207" s="111"/>
      <c r="AN207" s="111"/>
      <c r="AO207" s="111"/>
      <c r="AP207" s="111"/>
      <c r="AQ207" s="111"/>
      <c r="AR207" s="111"/>
      <c r="AS207" s="112"/>
      <c r="AT207" s="105">
        <f>AT208</f>
        <v>2342200</v>
      </c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7"/>
      <c r="BK207" s="105">
        <f>BK208</f>
        <v>914949.83</v>
      </c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7"/>
      <c r="BV207" s="105">
        <f>AT207-BK207</f>
        <v>1427250.17</v>
      </c>
      <c r="BW207" s="106"/>
      <c r="BX207" s="106"/>
      <c r="BY207" s="106"/>
      <c r="BZ207" s="106"/>
      <c r="CA207" s="106"/>
      <c r="CB207" s="106"/>
      <c r="CC207" s="106"/>
      <c r="CD207" s="106"/>
      <c r="CE207" s="107"/>
      <c r="CF207" s="52"/>
      <c r="CG207" s="52"/>
      <c r="CH207" s="52"/>
      <c r="CI207" s="52"/>
      <c r="CJ207" s="52"/>
      <c r="CK207" s="52"/>
      <c r="CL207" s="52"/>
    </row>
    <row r="208" spans="1:90" ht="24.75" customHeight="1">
      <c r="A208" s="6"/>
      <c r="B208" s="113" t="s">
        <v>568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4"/>
      <c r="AE208" s="115" t="s">
        <v>135</v>
      </c>
      <c r="AF208" s="111"/>
      <c r="AG208" s="111"/>
      <c r="AH208" s="111"/>
      <c r="AI208" s="111"/>
      <c r="AJ208" s="112"/>
      <c r="AK208" s="110" t="s">
        <v>57</v>
      </c>
      <c r="AL208" s="111"/>
      <c r="AM208" s="111"/>
      <c r="AN208" s="111"/>
      <c r="AO208" s="111"/>
      <c r="AP208" s="111"/>
      <c r="AQ208" s="111"/>
      <c r="AR208" s="111"/>
      <c r="AS208" s="112"/>
      <c r="AT208" s="105">
        <v>2342200</v>
      </c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7"/>
      <c r="BK208" s="105">
        <v>914949.83</v>
      </c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7"/>
      <c r="BV208" s="105">
        <f>AT208-BK208</f>
        <v>1427250.17</v>
      </c>
      <c r="BW208" s="106"/>
      <c r="BX208" s="106"/>
      <c r="BY208" s="106"/>
      <c r="BZ208" s="106"/>
      <c r="CA208" s="106"/>
      <c r="CB208" s="106"/>
      <c r="CC208" s="106"/>
      <c r="CD208" s="106"/>
      <c r="CE208" s="107"/>
      <c r="CF208" s="52"/>
      <c r="CG208" s="52"/>
      <c r="CH208" s="52"/>
      <c r="CI208" s="52"/>
      <c r="CJ208" s="52"/>
      <c r="CK208" s="52"/>
      <c r="CL208" s="52"/>
    </row>
    <row r="209" spans="1:90" ht="12.75" customHeight="1">
      <c r="A209" s="6"/>
      <c r="B209" s="157" t="s">
        <v>219</v>
      </c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8"/>
      <c r="AE209" s="152" t="s">
        <v>135</v>
      </c>
      <c r="AF209" s="126"/>
      <c r="AG209" s="126"/>
      <c r="AH209" s="126"/>
      <c r="AI209" s="126"/>
      <c r="AJ209" s="127"/>
      <c r="AK209" s="125" t="s">
        <v>254</v>
      </c>
      <c r="AL209" s="126"/>
      <c r="AM209" s="126"/>
      <c r="AN209" s="126"/>
      <c r="AO209" s="126"/>
      <c r="AP209" s="126"/>
      <c r="AQ209" s="126"/>
      <c r="AR209" s="126"/>
      <c r="AS209" s="127"/>
      <c r="AT209" s="176">
        <f>AT210</f>
        <v>80600</v>
      </c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8"/>
      <c r="BK209" s="176">
        <f>BK210</f>
        <v>42640.5</v>
      </c>
      <c r="BL209" s="177"/>
      <c r="BM209" s="177"/>
      <c r="BN209" s="177"/>
      <c r="BO209" s="177"/>
      <c r="BP209" s="177"/>
      <c r="BQ209" s="177"/>
      <c r="BR209" s="177"/>
      <c r="BS209" s="177"/>
      <c r="BT209" s="177"/>
      <c r="BU209" s="178"/>
      <c r="BV209" s="176">
        <f aca="true" t="shared" si="14" ref="BV209:BV214">AT209-BK209</f>
        <v>37959.5</v>
      </c>
      <c r="BW209" s="177"/>
      <c r="BX209" s="177"/>
      <c r="BY209" s="177"/>
      <c r="BZ209" s="177"/>
      <c r="CA209" s="177"/>
      <c r="CB209" s="177"/>
      <c r="CC209" s="177"/>
      <c r="CD209" s="177"/>
      <c r="CE209" s="178"/>
      <c r="CF209" s="52"/>
      <c r="CG209" s="52"/>
      <c r="CH209" s="52"/>
      <c r="CI209" s="52"/>
      <c r="CJ209" s="52"/>
      <c r="CK209" s="52"/>
      <c r="CL209" s="52"/>
    </row>
    <row r="210" spans="1:90" ht="12" customHeight="1">
      <c r="A210" s="6"/>
      <c r="B210" s="148" t="s">
        <v>467</v>
      </c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9"/>
      <c r="AE210" s="179" t="s">
        <v>135</v>
      </c>
      <c r="AF210" s="130"/>
      <c r="AG210" s="130"/>
      <c r="AH210" s="130"/>
      <c r="AI210" s="130"/>
      <c r="AJ210" s="131"/>
      <c r="AK210" s="129" t="s">
        <v>468</v>
      </c>
      <c r="AL210" s="130"/>
      <c r="AM210" s="130"/>
      <c r="AN210" s="130"/>
      <c r="AO210" s="130"/>
      <c r="AP210" s="130"/>
      <c r="AQ210" s="130"/>
      <c r="AR210" s="130"/>
      <c r="AS210" s="131"/>
      <c r="AT210" s="120">
        <f>AT211</f>
        <v>80600</v>
      </c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44"/>
      <c r="BK210" s="120">
        <f>BK211</f>
        <v>42640.5</v>
      </c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44"/>
      <c r="BV210" s="120">
        <f t="shared" si="14"/>
        <v>37959.5</v>
      </c>
      <c r="BW210" s="121"/>
      <c r="BX210" s="121"/>
      <c r="BY210" s="121"/>
      <c r="BZ210" s="121"/>
      <c r="CA210" s="121"/>
      <c r="CB210" s="121"/>
      <c r="CC210" s="121"/>
      <c r="CD210" s="121"/>
      <c r="CE210" s="144"/>
      <c r="CF210" s="52"/>
      <c r="CG210" s="52"/>
      <c r="CH210" s="52"/>
      <c r="CI210" s="52"/>
      <c r="CJ210" s="52"/>
      <c r="CK210" s="52"/>
      <c r="CL210" s="52"/>
    </row>
    <row r="211" spans="1:90" ht="12" customHeight="1">
      <c r="A211" s="6"/>
      <c r="B211" s="167" t="s">
        <v>561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8"/>
      <c r="AE211" s="179" t="s">
        <v>135</v>
      </c>
      <c r="AF211" s="130"/>
      <c r="AG211" s="130"/>
      <c r="AH211" s="130"/>
      <c r="AI211" s="130"/>
      <c r="AJ211" s="131"/>
      <c r="AK211" s="129" t="s">
        <v>469</v>
      </c>
      <c r="AL211" s="130"/>
      <c r="AM211" s="130"/>
      <c r="AN211" s="130"/>
      <c r="AO211" s="130"/>
      <c r="AP211" s="130"/>
      <c r="AQ211" s="130"/>
      <c r="AR211" s="130"/>
      <c r="AS211" s="131"/>
      <c r="AT211" s="120">
        <f>AT212</f>
        <v>80600</v>
      </c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44"/>
      <c r="BK211" s="120">
        <f>BK212</f>
        <v>42640.5</v>
      </c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44"/>
      <c r="BV211" s="120">
        <f t="shared" si="14"/>
        <v>37959.5</v>
      </c>
      <c r="BW211" s="121"/>
      <c r="BX211" s="121"/>
      <c r="BY211" s="121"/>
      <c r="BZ211" s="121"/>
      <c r="CA211" s="121"/>
      <c r="CB211" s="121"/>
      <c r="CC211" s="121"/>
      <c r="CD211" s="121"/>
      <c r="CE211" s="144"/>
      <c r="CF211" s="52"/>
      <c r="CG211" s="52"/>
      <c r="CH211" s="52"/>
      <c r="CI211" s="52"/>
      <c r="CJ211" s="52"/>
      <c r="CK211" s="52"/>
      <c r="CL211" s="52"/>
    </row>
    <row r="212" spans="1:90" ht="39" customHeight="1">
      <c r="A212" s="6"/>
      <c r="B212" s="411" t="s">
        <v>49</v>
      </c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  <c r="AA212" s="411"/>
      <c r="AB212" s="411"/>
      <c r="AC212" s="411"/>
      <c r="AD212" s="412"/>
      <c r="AE212" s="137" t="s">
        <v>135</v>
      </c>
      <c r="AF212" s="124"/>
      <c r="AG212" s="124"/>
      <c r="AH212" s="124"/>
      <c r="AI212" s="124"/>
      <c r="AJ212" s="128"/>
      <c r="AK212" s="123" t="s">
        <v>470</v>
      </c>
      <c r="AL212" s="124"/>
      <c r="AM212" s="124"/>
      <c r="AN212" s="124"/>
      <c r="AO212" s="124"/>
      <c r="AP212" s="124"/>
      <c r="AQ212" s="124"/>
      <c r="AR212" s="124"/>
      <c r="AS212" s="128"/>
      <c r="AT212" s="132">
        <f>AT213</f>
        <v>80600</v>
      </c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4"/>
      <c r="BK212" s="132">
        <f>BK213</f>
        <v>42640.5</v>
      </c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4"/>
      <c r="BV212" s="132">
        <f t="shared" si="14"/>
        <v>37959.5</v>
      </c>
      <c r="BW212" s="133"/>
      <c r="BX212" s="133"/>
      <c r="BY212" s="133"/>
      <c r="BZ212" s="133"/>
      <c r="CA212" s="133"/>
      <c r="CB212" s="133"/>
      <c r="CC212" s="133"/>
      <c r="CD212" s="133"/>
      <c r="CE212" s="134"/>
      <c r="CF212" s="52"/>
      <c r="CG212" s="52"/>
      <c r="CH212" s="52"/>
      <c r="CI212" s="52"/>
      <c r="CJ212" s="52"/>
      <c r="CK212" s="52"/>
      <c r="CL212" s="52"/>
    </row>
    <row r="213" spans="1:90" ht="24.75" customHeight="1">
      <c r="A213" s="6"/>
      <c r="B213" s="113" t="s">
        <v>563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4"/>
      <c r="AE213" s="115" t="s">
        <v>135</v>
      </c>
      <c r="AF213" s="111"/>
      <c r="AG213" s="111"/>
      <c r="AH213" s="111"/>
      <c r="AI213" s="111"/>
      <c r="AJ213" s="112"/>
      <c r="AK213" s="110" t="s">
        <v>58</v>
      </c>
      <c r="AL213" s="111"/>
      <c r="AM213" s="111"/>
      <c r="AN213" s="111"/>
      <c r="AO213" s="111"/>
      <c r="AP213" s="111"/>
      <c r="AQ213" s="111"/>
      <c r="AR213" s="111"/>
      <c r="AS213" s="112"/>
      <c r="AT213" s="105">
        <f>AT214+AT217</f>
        <v>80600</v>
      </c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7"/>
      <c r="BK213" s="105">
        <f>BK214+BK217</f>
        <v>42640.5</v>
      </c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7"/>
      <c r="BV213" s="105">
        <f t="shared" si="14"/>
        <v>37959.5</v>
      </c>
      <c r="BW213" s="106"/>
      <c r="BX213" s="106"/>
      <c r="BY213" s="106"/>
      <c r="BZ213" s="106"/>
      <c r="CA213" s="106"/>
      <c r="CB213" s="106"/>
      <c r="CC213" s="106"/>
      <c r="CD213" s="106"/>
      <c r="CE213" s="107"/>
      <c r="CF213" s="52"/>
      <c r="CG213" s="52"/>
      <c r="CH213" s="52"/>
      <c r="CI213" s="52"/>
      <c r="CJ213" s="52"/>
      <c r="CK213" s="52"/>
      <c r="CL213" s="52"/>
    </row>
    <row r="214" spans="1:90" ht="12" customHeight="1">
      <c r="A214" s="6"/>
      <c r="B214" s="146" t="s">
        <v>166</v>
      </c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7"/>
      <c r="AE214" s="115" t="s">
        <v>135</v>
      </c>
      <c r="AF214" s="111"/>
      <c r="AG214" s="111"/>
      <c r="AH214" s="111"/>
      <c r="AI214" s="111"/>
      <c r="AJ214" s="112"/>
      <c r="AK214" s="110" t="s">
        <v>59</v>
      </c>
      <c r="AL214" s="111"/>
      <c r="AM214" s="111"/>
      <c r="AN214" s="111"/>
      <c r="AO214" s="111"/>
      <c r="AP214" s="111"/>
      <c r="AQ214" s="111"/>
      <c r="AR214" s="111"/>
      <c r="AS214" s="112"/>
      <c r="AT214" s="105">
        <v>33100</v>
      </c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7"/>
      <c r="BK214" s="105">
        <v>33042</v>
      </c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7"/>
      <c r="BV214" s="105">
        <f t="shared" si="14"/>
        <v>58</v>
      </c>
      <c r="BW214" s="106"/>
      <c r="BX214" s="106"/>
      <c r="BY214" s="106"/>
      <c r="BZ214" s="106"/>
      <c r="CA214" s="106"/>
      <c r="CB214" s="106"/>
      <c r="CC214" s="106"/>
      <c r="CD214" s="106"/>
      <c r="CE214" s="107"/>
      <c r="CF214" s="52"/>
      <c r="CG214" s="52"/>
      <c r="CH214" s="52"/>
      <c r="CI214" s="52"/>
      <c r="CJ214" s="52"/>
      <c r="CK214" s="52"/>
      <c r="CL214" s="52"/>
    </row>
    <row r="215" spans="1:90" ht="12.75" customHeight="1" hidden="1">
      <c r="A215" s="77"/>
      <c r="B215" s="318" t="s">
        <v>217</v>
      </c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  <c r="AA215" s="318"/>
      <c r="AB215" s="318"/>
      <c r="AC215" s="318"/>
      <c r="AD215" s="319"/>
      <c r="AE215" s="213" t="s">
        <v>135</v>
      </c>
      <c r="AF215" s="214"/>
      <c r="AG215" s="214"/>
      <c r="AH215" s="214"/>
      <c r="AI215" s="214"/>
      <c r="AJ215" s="214"/>
      <c r="AK215" s="214" t="s">
        <v>443</v>
      </c>
      <c r="AL215" s="214"/>
      <c r="AM215" s="214"/>
      <c r="AN215" s="214"/>
      <c r="AO215" s="214"/>
      <c r="AP215" s="214"/>
      <c r="AQ215" s="214"/>
      <c r="AR215" s="214"/>
      <c r="AS215" s="214"/>
      <c r="AT215" s="118">
        <f>AT216+AT217</f>
        <v>47500</v>
      </c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>
        <f>BK217</f>
        <v>9598.5</v>
      </c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32"/>
      <c r="BV215" s="118">
        <f>AT215-BK215</f>
        <v>37901.5</v>
      </c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52"/>
      <c r="CG215" s="52"/>
      <c r="CH215" s="52"/>
      <c r="CI215" s="52"/>
      <c r="CJ215" s="52"/>
      <c r="CK215" s="52"/>
      <c r="CL215" s="52"/>
    </row>
    <row r="216" spans="1:90" ht="11.25" customHeight="1" hidden="1">
      <c r="A216" s="77"/>
      <c r="B216" s="290" t="s">
        <v>166</v>
      </c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1"/>
      <c r="AE216" s="182" t="s">
        <v>135</v>
      </c>
      <c r="AF216" s="119"/>
      <c r="AG216" s="119"/>
      <c r="AH216" s="119"/>
      <c r="AI216" s="119"/>
      <c r="AJ216" s="119"/>
      <c r="AK216" s="119" t="s">
        <v>392</v>
      </c>
      <c r="AL216" s="119"/>
      <c r="AM216" s="119"/>
      <c r="AN216" s="119"/>
      <c r="AO216" s="119"/>
      <c r="AP216" s="119"/>
      <c r="AQ216" s="119"/>
      <c r="AR216" s="119"/>
      <c r="AS216" s="119"/>
      <c r="AT216" s="108">
        <v>0</v>
      </c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>
        <v>0</v>
      </c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5"/>
      <c r="BV216" s="108">
        <f>AT216-BK216</f>
        <v>0</v>
      </c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</row>
    <row r="217" spans="1:90" ht="15" customHeight="1">
      <c r="A217" s="6"/>
      <c r="B217" s="290" t="s">
        <v>167</v>
      </c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1"/>
      <c r="AE217" s="182" t="s">
        <v>135</v>
      </c>
      <c r="AF217" s="119"/>
      <c r="AG217" s="119"/>
      <c r="AH217" s="119"/>
      <c r="AI217" s="119"/>
      <c r="AJ217" s="119"/>
      <c r="AK217" s="119" t="s">
        <v>569</v>
      </c>
      <c r="AL217" s="119"/>
      <c r="AM217" s="119"/>
      <c r="AN217" s="119"/>
      <c r="AO217" s="119"/>
      <c r="AP217" s="119"/>
      <c r="AQ217" s="119"/>
      <c r="AR217" s="119"/>
      <c r="AS217" s="119"/>
      <c r="AT217" s="108">
        <v>47500</v>
      </c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>
        <v>9598.5</v>
      </c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5"/>
      <c r="BV217" s="108">
        <f>AT217-BK217</f>
        <v>37901.5</v>
      </c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52"/>
      <c r="CG217" s="52"/>
      <c r="CH217" s="52"/>
      <c r="CI217" s="52"/>
      <c r="CJ217" s="52"/>
      <c r="CK217" s="52"/>
      <c r="CL217" s="52"/>
    </row>
    <row r="218" spans="1:90" ht="11.25" hidden="1">
      <c r="A218" s="6"/>
      <c r="B218" s="401" t="s">
        <v>219</v>
      </c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  <c r="O218" s="401"/>
      <c r="P218" s="401"/>
      <c r="Q218" s="401"/>
      <c r="R218" s="401"/>
      <c r="S218" s="401"/>
      <c r="T218" s="401"/>
      <c r="U218" s="401"/>
      <c r="V218" s="401"/>
      <c r="W218" s="401"/>
      <c r="X218" s="401"/>
      <c r="Y218" s="401"/>
      <c r="Z218" s="401"/>
      <c r="AA218" s="401"/>
      <c r="AB218" s="401"/>
      <c r="AC218" s="401"/>
      <c r="AD218" s="402"/>
      <c r="AE218" s="215" t="s">
        <v>135</v>
      </c>
      <c r="AF218" s="187"/>
      <c r="AG218" s="187"/>
      <c r="AH218" s="187"/>
      <c r="AI218" s="187"/>
      <c r="AJ218" s="187"/>
      <c r="AK218" s="305" t="s">
        <v>225</v>
      </c>
      <c r="AL218" s="305"/>
      <c r="AM218" s="305"/>
      <c r="AN218" s="305"/>
      <c r="AO218" s="305"/>
      <c r="AP218" s="305"/>
      <c r="AQ218" s="305"/>
      <c r="AR218" s="305"/>
      <c r="AS218" s="305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76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</row>
    <row r="219" spans="1:90" ht="21.75" customHeight="1" hidden="1">
      <c r="A219" s="6"/>
      <c r="B219" s="399" t="s">
        <v>365</v>
      </c>
      <c r="C219" s="399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/>
      <c r="AA219" s="399"/>
      <c r="AB219" s="399"/>
      <c r="AC219" s="399"/>
      <c r="AD219" s="400"/>
      <c r="AE219" s="179" t="s">
        <v>135</v>
      </c>
      <c r="AF219" s="130"/>
      <c r="AG219" s="130"/>
      <c r="AH219" s="130"/>
      <c r="AI219" s="130"/>
      <c r="AJ219" s="131"/>
      <c r="AK219" s="363" t="s">
        <v>366</v>
      </c>
      <c r="AL219" s="364"/>
      <c r="AM219" s="364"/>
      <c r="AN219" s="364"/>
      <c r="AO219" s="364"/>
      <c r="AP219" s="364"/>
      <c r="AQ219" s="364"/>
      <c r="AR219" s="364"/>
      <c r="AS219" s="365"/>
      <c r="AT219" s="120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44"/>
      <c r="BK219" s="120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44"/>
      <c r="BV219" s="120"/>
      <c r="BW219" s="121"/>
      <c r="BX219" s="121"/>
      <c r="BY219" s="121"/>
      <c r="BZ219" s="121"/>
      <c r="CA219" s="121"/>
      <c r="CB219" s="121"/>
      <c r="CC219" s="121"/>
      <c r="CD219" s="121"/>
      <c r="CE219" s="144"/>
      <c r="CF219" s="54"/>
      <c r="CG219" s="54"/>
      <c r="CH219" s="54"/>
      <c r="CI219" s="54"/>
      <c r="CJ219" s="54"/>
      <c r="CK219" s="54"/>
      <c r="CL219" s="54"/>
    </row>
    <row r="220" spans="1:90" ht="24" customHeight="1" hidden="1">
      <c r="A220" s="6"/>
      <c r="B220" s="403" t="s">
        <v>367</v>
      </c>
      <c r="C220" s="403"/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  <c r="AA220" s="403"/>
      <c r="AB220" s="403"/>
      <c r="AC220" s="403"/>
      <c r="AD220" s="404"/>
      <c r="AE220" s="213" t="s">
        <v>135</v>
      </c>
      <c r="AF220" s="214"/>
      <c r="AG220" s="214"/>
      <c r="AH220" s="214"/>
      <c r="AI220" s="214"/>
      <c r="AJ220" s="214"/>
      <c r="AK220" s="214" t="s">
        <v>368</v>
      </c>
      <c r="AL220" s="214"/>
      <c r="AM220" s="214"/>
      <c r="AN220" s="214"/>
      <c r="AO220" s="214"/>
      <c r="AP220" s="214"/>
      <c r="AQ220" s="214"/>
      <c r="AR220" s="214"/>
      <c r="AS220" s="214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32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</row>
    <row r="221" spans="1:90" ht="24" customHeight="1" hidden="1">
      <c r="A221" s="6"/>
      <c r="B221" s="405" t="s">
        <v>369</v>
      </c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5"/>
      <c r="AC221" s="405"/>
      <c r="AD221" s="406"/>
      <c r="AE221" s="137"/>
      <c r="AF221" s="124"/>
      <c r="AG221" s="124"/>
      <c r="AH221" s="124"/>
      <c r="AI221" s="124"/>
      <c r="AJ221" s="128"/>
      <c r="AK221" s="214" t="s">
        <v>370</v>
      </c>
      <c r="AL221" s="214"/>
      <c r="AM221" s="214"/>
      <c r="AN221" s="214"/>
      <c r="AO221" s="214"/>
      <c r="AP221" s="214"/>
      <c r="AQ221" s="214"/>
      <c r="AR221" s="214"/>
      <c r="AS221" s="214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32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4"/>
      <c r="BV221" s="132"/>
      <c r="BW221" s="133"/>
      <c r="BX221" s="133"/>
      <c r="BY221" s="133"/>
      <c r="BZ221" s="133"/>
      <c r="CA221" s="133"/>
      <c r="CB221" s="133"/>
      <c r="CC221" s="133"/>
      <c r="CD221" s="133"/>
      <c r="CE221" s="134"/>
      <c r="CF221" s="79"/>
      <c r="CG221" s="79"/>
      <c r="CH221" s="79"/>
      <c r="CI221" s="79"/>
      <c r="CJ221" s="79"/>
      <c r="CK221" s="79"/>
      <c r="CL221" s="79"/>
    </row>
    <row r="222" spans="1:90" ht="12.75" customHeight="1" hidden="1">
      <c r="A222" s="23"/>
      <c r="B222" s="330" t="s">
        <v>165</v>
      </c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1"/>
      <c r="AE222" s="182" t="s">
        <v>135</v>
      </c>
      <c r="AF222" s="119"/>
      <c r="AG222" s="119"/>
      <c r="AH222" s="119"/>
      <c r="AI222" s="119"/>
      <c r="AJ222" s="119"/>
      <c r="AK222" s="119" t="s">
        <v>381</v>
      </c>
      <c r="AL222" s="119"/>
      <c r="AM222" s="119"/>
      <c r="AN222" s="119"/>
      <c r="AO222" s="119"/>
      <c r="AP222" s="119"/>
      <c r="AQ222" s="119"/>
      <c r="AR222" s="119"/>
      <c r="AS222" s="119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5"/>
      <c r="BV222" s="105"/>
      <c r="BW222" s="106"/>
      <c r="BX222" s="106"/>
      <c r="BY222" s="106"/>
      <c r="BZ222" s="106"/>
      <c r="CA222" s="106"/>
      <c r="CB222" s="106"/>
      <c r="CC222" s="106"/>
      <c r="CD222" s="106"/>
      <c r="CE222" s="107"/>
      <c r="CF222" s="58"/>
      <c r="CG222" s="58"/>
      <c r="CH222" s="58"/>
      <c r="CI222" s="58"/>
      <c r="CJ222" s="58"/>
      <c r="CK222" s="58"/>
      <c r="CL222" s="58"/>
    </row>
    <row r="223" spans="1:90" ht="11.25" customHeight="1" hidden="1">
      <c r="A223" s="6"/>
      <c r="B223" s="318" t="s">
        <v>217</v>
      </c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  <c r="AA223" s="318"/>
      <c r="AB223" s="318"/>
      <c r="AC223" s="318"/>
      <c r="AD223" s="319"/>
      <c r="AE223" s="213" t="s">
        <v>135</v>
      </c>
      <c r="AF223" s="214"/>
      <c r="AG223" s="214"/>
      <c r="AH223" s="214"/>
      <c r="AI223" s="214"/>
      <c r="AJ223" s="214"/>
      <c r="AK223" s="214" t="s">
        <v>371</v>
      </c>
      <c r="AL223" s="214"/>
      <c r="AM223" s="214"/>
      <c r="AN223" s="214"/>
      <c r="AO223" s="214"/>
      <c r="AP223" s="214"/>
      <c r="AQ223" s="214"/>
      <c r="AR223" s="214"/>
      <c r="AS223" s="214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32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</row>
    <row r="224" spans="1:90" ht="11.25" customHeight="1" hidden="1">
      <c r="A224" s="6"/>
      <c r="B224" s="290" t="s">
        <v>166</v>
      </c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1"/>
      <c r="AE224" s="182" t="s">
        <v>135</v>
      </c>
      <c r="AF224" s="119"/>
      <c r="AG224" s="119"/>
      <c r="AH224" s="119"/>
      <c r="AI224" s="119"/>
      <c r="AJ224" s="119"/>
      <c r="AK224" s="119" t="s">
        <v>382</v>
      </c>
      <c r="AL224" s="119"/>
      <c r="AM224" s="119"/>
      <c r="AN224" s="119"/>
      <c r="AO224" s="119"/>
      <c r="AP224" s="119"/>
      <c r="AQ224" s="119"/>
      <c r="AR224" s="119"/>
      <c r="AS224" s="119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5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52"/>
      <c r="CG224" s="52"/>
      <c r="CH224" s="52"/>
      <c r="CI224" s="52"/>
      <c r="CJ224" s="52"/>
      <c r="CK224" s="52"/>
      <c r="CL224" s="52"/>
    </row>
    <row r="225" spans="1:90" ht="11.25" hidden="1">
      <c r="A225" s="6"/>
      <c r="B225" s="290" t="s">
        <v>167</v>
      </c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1"/>
      <c r="AE225" s="182" t="s">
        <v>135</v>
      </c>
      <c r="AF225" s="119"/>
      <c r="AG225" s="119"/>
      <c r="AH225" s="119"/>
      <c r="AI225" s="119"/>
      <c r="AJ225" s="119"/>
      <c r="AK225" s="292" t="s">
        <v>372</v>
      </c>
      <c r="AL225" s="307"/>
      <c r="AM225" s="307"/>
      <c r="AN225" s="307"/>
      <c r="AO225" s="307"/>
      <c r="AP225" s="307"/>
      <c r="AQ225" s="307"/>
      <c r="AR225" s="307"/>
      <c r="AS225" s="307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5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</row>
    <row r="226" spans="1:90" ht="11.25" hidden="1">
      <c r="A226" s="6"/>
      <c r="B226" s="161" t="s">
        <v>288</v>
      </c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2"/>
      <c r="AE226" s="152" t="s">
        <v>135</v>
      </c>
      <c r="AF226" s="126"/>
      <c r="AG226" s="126"/>
      <c r="AH226" s="126"/>
      <c r="AI226" s="126"/>
      <c r="AJ226" s="127"/>
      <c r="AK226" s="125" t="s">
        <v>254</v>
      </c>
      <c r="AL226" s="126"/>
      <c r="AM226" s="126"/>
      <c r="AN226" s="126"/>
      <c r="AO226" s="126"/>
      <c r="AP226" s="126"/>
      <c r="AQ226" s="126"/>
      <c r="AR226" s="126"/>
      <c r="AS226" s="127"/>
      <c r="AT226" s="176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  <c r="BE226" s="177"/>
      <c r="BF226" s="177"/>
      <c r="BG226" s="177"/>
      <c r="BH226" s="177"/>
      <c r="BI226" s="177"/>
      <c r="BJ226" s="178"/>
      <c r="BK226" s="176"/>
      <c r="BL226" s="177"/>
      <c r="BM226" s="177"/>
      <c r="BN226" s="177"/>
      <c r="BO226" s="177"/>
      <c r="BP226" s="177"/>
      <c r="BQ226" s="177"/>
      <c r="BR226" s="177"/>
      <c r="BS226" s="177"/>
      <c r="BT226" s="177"/>
      <c r="BU226" s="17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</row>
    <row r="227" spans="1:90" ht="11.25" hidden="1">
      <c r="A227" s="6"/>
      <c r="B227" s="352" t="s">
        <v>220</v>
      </c>
      <c r="C227" s="352"/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  <c r="Z227" s="352"/>
      <c r="AA227" s="352"/>
      <c r="AB227" s="352"/>
      <c r="AC227" s="352"/>
      <c r="AD227" s="353"/>
      <c r="AE227" s="180" t="s">
        <v>135</v>
      </c>
      <c r="AF227" s="181"/>
      <c r="AG227" s="181"/>
      <c r="AH227" s="181"/>
      <c r="AI227" s="181"/>
      <c r="AJ227" s="181"/>
      <c r="AK227" s="181" t="s">
        <v>226</v>
      </c>
      <c r="AL227" s="181"/>
      <c r="AM227" s="181"/>
      <c r="AN227" s="181"/>
      <c r="AO227" s="181"/>
      <c r="AP227" s="181"/>
      <c r="AQ227" s="181"/>
      <c r="AR227" s="181"/>
      <c r="AS227" s="181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20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</row>
    <row r="228" spans="1:90" ht="21.75" customHeight="1" hidden="1">
      <c r="A228" s="6"/>
      <c r="B228" s="290" t="s">
        <v>221</v>
      </c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  <c r="AA228" s="290"/>
      <c r="AB228" s="290"/>
      <c r="AC228" s="290"/>
      <c r="AD228" s="291"/>
      <c r="AE228" s="182" t="s">
        <v>135</v>
      </c>
      <c r="AF228" s="119"/>
      <c r="AG228" s="119"/>
      <c r="AH228" s="119"/>
      <c r="AI228" s="119"/>
      <c r="AJ228" s="119"/>
      <c r="AK228" s="119" t="s">
        <v>227</v>
      </c>
      <c r="AL228" s="119"/>
      <c r="AM228" s="119"/>
      <c r="AN228" s="119"/>
      <c r="AO228" s="119"/>
      <c r="AP228" s="119"/>
      <c r="AQ228" s="119"/>
      <c r="AR228" s="119"/>
      <c r="AS228" s="119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5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</row>
    <row r="229" spans="1:90" ht="11.25" hidden="1">
      <c r="A229" s="6"/>
      <c r="B229" s="361" t="s">
        <v>220</v>
      </c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2"/>
      <c r="AE229" s="360" t="s">
        <v>135</v>
      </c>
      <c r="AF229" s="358"/>
      <c r="AG229" s="358"/>
      <c r="AH229" s="358"/>
      <c r="AI229" s="358"/>
      <c r="AJ229" s="359"/>
      <c r="AK229" s="357" t="s">
        <v>228</v>
      </c>
      <c r="AL229" s="358"/>
      <c r="AM229" s="358"/>
      <c r="AN229" s="358"/>
      <c r="AO229" s="358"/>
      <c r="AP229" s="358"/>
      <c r="AQ229" s="358"/>
      <c r="AR229" s="358"/>
      <c r="AS229" s="359"/>
      <c r="AT229" s="141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3"/>
      <c r="BK229" s="141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</row>
    <row r="230" spans="1:90" ht="21" customHeight="1" hidden="1">
      <c r="A230" s="6"/>
      <c r="B230" s="261" t="s">
        <v>180</v>
      </c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2"/>
      <c r="AE230" s="360" t="s">
        <v>135</v>
      </c>
      <c r="AF230" s="358"/>
      <c r="AG230" s="358"/>
      <c r="AH230" s="358"/>
      <c r="AI230" s="358"/>
      <c r="AJ230" s="359"/>
      <c r="AK230" s="357" t="s">
        <v>229</v>
      </c>
      <c r="AL230" s="358"/>
      <c r="AM230" s="358"/>
      <c r="AN230" s="358"/>
      <c r="AO230" s="358"/>
      <c r="AP230" s="358"/>
      <c r="AQ230" s="358"/>
      <c r="AR230" s="358"/>
      <c r="AS230" s="359"/>
      <c r="AT230" s="141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3"/>
      <c r="BK230" s="344"/>
      <c r="BL230" s="345"/>
      <c r="BM230" s="345"/>
      <c r="BN230" s="345"/>
      <c r="BO230" s="345"/>
      <c r="BP230" s="345"/>
      <c r="BQ230" s="345"/>
      <c r="BR230" s="345"/>
      <c r="BS230" s="345"/>
      <c r="BT230" s="345"/>
      <c r="BU230" s="345"/>
      <c r="BV230" s="270"/>
      <c r="BW230" s="270"/>
      <c r="BX230" s="270"/>
      <c r="BY230" s="270"/>
      <c r="BZ230" s="270"/>
      <c r="CA230" s="270"/>
      <c r="CB230" s="270"/>
      <c r="CC230" s="270"/>
      <c r="CD230" s="270"/>
      <c r="CE230" s="270"/>
      <c r="CF230" s="270"/>
      <c r="CG230" s="270"/>
      <c r="CH230" s="270"/>
      <c r="CI230" s="270"/>
      <c r="CJ230" s="270"/>
      <c r="CK230" s="270"/>
      <c r="CL230" s="270"/>
    </row>
    <row r="231" spans="1:83" ht="9" customHeight="1" thickBot="1">
      <c r="A231" s="6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46"/>
      <c r="AE231" s="18"/>
      <c r="AF231" s="18"/>
      <c r="AG231" s="18"/>
      <c r="AH231" s="18"/>
      <c r="AI231" s="18"/>
      <c r="AJ231" s="18"/>
      <c r="AK231" s="47"/>
      <c r="AL231" s="47"/>
      <c r="AM231" s="47"/>
      <c r="AN231" s="47"/>
      <c r="AO231" s="47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</row>
    <row r="232" spans="1:83" ht="23.25" customHeight="1" thickBot="1">
      <c r="A232" s="6"/>
      <c r="B232" s="354" t="s">
        <v>490</v>
      </c>
      <c r="C232" s="355"/>
      <c r="D232" s="355"/>
      <c r="E232" s="355"/>
      <c r="F232" s="355"/>
      <c r="G232" s="355"/>
      <c r="H232" s="355"/>
      <c r="I232" s="355"/>
      <c r="J232" s="355"/>
      <c r="K232" s="355"/>
      <c r="L232" s="355"/>
      <c r="M232" s="355"/>
      <c r="N232" s="355"/>
      <c r="O232" s="355"/>
      <c r="P232" s="355"/>
      <c r="Q232" s="355"/>
      <c r="R232" s="355"/>
      <c r="S232" s="355"/>
      <c r="T232" s="355"/>
      <c r="U232" s="355"/>
      <c r="V232" s="355"/>
      <c r="W232" s="355"/>
      <c r="X232" s="355"/>
      <c r="Y232" s="355"/>
      <c r="Z232" s="355"/>
      <c r="AA232" s="355"/>
      <c r="AB232" s="355"/>
      <c r="AC232" s="355"/>
      <c r="AD232" s="356"/>
      <c r="AE232" s="346" t="s">
        <v>168</v>
      </c>
      <c r="AF232" s="347"/>
      <c r="AG232" s="347"/>
      <c r="AH232" s="347"/>
      <c r="AI232" s="347"/>
      <c r="AJ232" s="348"/>
      <c r="AK232" s="346" t="s">
        <v>234</v>
      </c>
      <c r="AL232" s="347"/>
      <c r="AM232" s="347"/>
      <c r="AN232" s="347"/>
      <c r="AO232" s="347"/>
      <c r="AP232" s="347"/>
      <c r="AQ232" s="347"/>
      <c r="AR232" s="347"/>
      <c r="AS232" s="349"/>
      <c r="AT232" s="350">
        <f>стр1!BB13-стр2!AT6</f>
        <v>-1647875.2300000004</v>
      </c>
      <c r="AU232" s="341"/>
      <c r="AV232" s="341"/>
      <c r="AW232" s="341"/>
      <c r="AX232" s="341"/>
      <c r="AY232" s="341"/>
      <c r="AZ232" s="341"/>
      <c r="BA232" s="341"/>
      <c r="BB232" s="341"/>
      <c r="BC232" s="341"/>
      <c r="BD232" s="341"/>
      <c r="BE232" s="341"/>
      <c r="BF232" s="341"/>
      <c r="BG232" s="341"/>
      <c r="BH232" s="341"/>
      <c r="BI232" s="341"/>
      <c r="BJ232" s="341"/>
      <c r="BK232" s="340">
        <f>стр1!BX13-стр2!BK6</f>
        <v>-1294187.1700000002</v>
      </c>
      <c r="BL232" s="341"/>
      <c r="BM232" s="341"/>
      <c r="BN232" s="341"/>
      <c r="BO232" s="341"/>
      <c r="BP232" s="341"/>
      <c r="BQ232" s="341"/>
      <c r="BR232" s="341"/>
      <c r="BS232" s="341"/>
      <c r="BT232" s="341"/>
      <c r="BU232" s="343"/>
      <c r="BV232" s="340" t="s">
        <v>234</v>
      </c>
      <c r="BW232" s="341"/>
      <c r="BX232" s="341"/>
      <c r="BY232" s="341"/>
      <c r="BZ232" s="341"/>
      <c r="CA232" s="341"/>
      <c r="CB232" s="341"/>
      <c r="CC232" s="341"/>
      <c r="CD232" s="341"/>
      <c r="CE232" s="342"/>
    </row>
  </sheetData>
  <sheetProtection/>
  <mergeCells count="1369">
    <mergeCell ref="AT90:BJ90"/>
    <mergeCell ref="BV90:CE90"/>
    <mergeCell ref="AK89:AS89"/>
    <mergeCell ref="AT89:BJ89"/>
    <mergeCell ref="BV88:CE88"/>
    <mergeCell ref="AT87:BJ87"/>
    <mergeCell ref="A89:AD89"/>
    <mergeCell ref="AE89:AJ89"/>
    <mergeCell ref="A90:AD90"/>
    <mergeCell ref="AE90:AJ90"/>
    <mergeCell ref="AK90:AS90"/>
    <mergeCell ref="BV79:CE79"/>
    <mergeCell ref="AT85:BJ85"/>
    <mergeCell ref="AT79:BJ79"/>
    <mergeCell ref="BK79:BU79"/>
    <mergeCell ref="AT80:BJ80"/>
    <mergeCell ref="AT84:BJ84"/>
    <mergeCell ref="AT77:BJ77"/>
    <mergeCell ref="AT73:BJ73"/>
    <mergeCell ref="AK81:AS81"/>
    <mergeCell ref="AK79:AS79"/>
    <mergeCell ref="AK80:AS80"/>
    <mergeCell ref="BK85:BU85"/>
    <mergeCell ref="A88:AD88"/>
    <mergeCell ref="AE88:AJ88"/>
    <mergeCell ref="AK88:AS88"/>
    <mergeCell ref="AT88:BJ88"/>
    <mergeCell ref="AT78:BJ78"/>
    <mergeCell ref="AT86:BJ86"/>
    <mergeCell ref="BV50:CE50"/>
    <mergeCell ref="BV51:CE51"/>
    <mergeCell ref="BV52:CE52"/>
    <mergeCell ref="BV53:CE53"/>
    <mergeCell ref="BV54:CE54"/>
    <mergeCell ref="BK50:BU50"/>
    <mergeCell ref="AK54:AS54"/>
    <mergeCell ref="AK51:AS51"/>
    <mergeCell ref="AK52:AS52"/>
    <mergeCell ref="AK53:AS53"/>
    <mergeCell ref="BK53:BU53"/>
    <mergeCell ref="BK54:BU54"/>
    <mergeCell ref="A54:AD54"/>
    <mergeCell ref="AE50:AJ50"/>
    <mergeCell ref="AE51:AJ51"/>
    <mergeCell ref="AE52:AJ52"/>
    <mergeCell ref="AE53:AJ53"/>
    <mergeCell ref="AE54:AJ54"/>
    <mergeCell ref="A50:AD50"/>
    <mergeCell ref="A51:AD51"/>
    <mergeCell ref="A52:AD52"/>
    <mergeCell ref="A53:AD53"/>
    <mergeCell ref="BV40:CE40"/>
    <mergeCell ref="BK41:BU41"/>
    <mergeCell ref="BV41:CE41"/>
    <mergeCell ref="A49:AD49"/>
    <mergeCell ref="AE49:AJ49"/>
    <mergeCell ref="AK49:AS49"/>
    <mergeCell ref="AT49:BJ49"/>
    <mergeCell ref="BV49:CE49"/>
    <mergeCell ref="A40:AD40"/>
    <mergeCell ref="AE40:AJ40"/>
    <mergeCell ref="AK40:AS40"/>
    <mergeCell ref="AT40:BJ40"/>
    <mergeCell ref="AK41:AS41"/>
    <mergeCell ref="AT41:BJ41"/>
    <mergeCell ref="A41:AD41"/>
    <mergeCell ref="AE41:AJ41"/>
    <mergeCell ref="BK34:BU34"/>
    <mergeCell ref="BK35:BU35"/>
    <mergeCell ref="A39:AD39"/>
    <mergeCell ref="AE39:AJ39"/>
    <mergeCell ref="AK39:AS39"/>
    <mergeCell ref="AT39:BJ39"/>
    <mergeCell ref="BK39:BU39"/>
    <mergeCell ref="AE38:AJ38"/>
    <mergeCell ref="AT38:BJ38"/>
    <mergeCell ref="AK37:AS37"/>
    <mergeCell ref="AE35:AJ35"/>
    <mergeCell ref="AK34:AS34"/>
    <mergeCell ref="AK35:AS35"/>
    <mergeCell ref="AT34:BJ34"/>
    <mergeCell ref="AT35:BJ35"/>
    <mergeCell ref="AK33:AS33"/>
    <mergeCell ref="BK31:BU31"/>
    <mergeCell ref="BV31:CE31"/>
    <mergeCell ref="AT32:BJ32"/>
    <mergeCell ref="BK32:BU32"/>
    <mergeCell ref="BV32:CE32"/>
    <mergeCell ref="BK30:BU30"/>
    <mergeCell ref="BV30:CE30"/>
    <mergeCell ref="B25:AD25"/>
    <mergeCell ref="AE25:AJ25"/>
    <mergeCell ref="AK25:AS25"/>
    <mergeCell ref="AK31:AS31"/>
    <mergeCell ref="AT31:BJ31"/>
    <mergeCell ref="AT30:BJ30"/>
    <mergeCell ref="AK29:AS29"/>
    <mergeCell ref="AT27:BJ27"/>
    <mergeCell ref="AT29:BJ29"/>
    <mergeCell ref="AT28:BJ28"/>
    <mergeCell ref="B26:AD26"/>
    <mergeCell ref="AE26:AJ26"/>
    <mergeCell ref="AK26:AS26"/>
    <mergeCell ref="AT26:BJ26"/>
    <mergeCell ref="BK26:BU26"/>
    <mergeCell ref="BV26:CE26"/>
    <mergeCell ref="BV18:CE18"/>
    <mergeCell ref="BV19:CE19"/>
    <mergeCell ref="BV20:CE20"/>
    <mergeCell ref="BK17:BU17"/>
    <mergeCell ref="BV16:CE16"/>
    <mergeCell ref="BK16:BU16"/>
    <mergeCell ref="BK18:BU18"/>
    <mergeCell ref="B16:AD16"/>
    <mergeCell ref="AE16:AJ16"/>
    <mergeCell ref="B15:AD15"/>
    <mergeCell ref="B20:AD20"/>
    <mergeCell ref="AE18:AJ18"/>
    <mergeCell ref="AE19:AJ19"/>
    <mergeCell ref="AE20:AJ20"/>
    <mergeCell ref="BK214:BU214"/>
    <mergeCell ref="BV212:CE212"/>
    <mergeCell ref="BV213:CE213"/>
    <mergeCell ref="BV214:CE214"/>
    <mergeCell ref="BK212:BU212"/>
    <mergeCell ref="BK13:BU13"/>
    <mergeCell ref="BV13:CE13"/>
    <mergeCell ref="BK19:BU19"/>
    <mergeCell ref="BV14:CE14"/>
    <mergeCell ref="BK20:BU20"/>
    <mergeCell ref="BV211:CE211"/>
    <mergeCell ref="B212:AD212"/>
    <mergeCell ref="AK212:AS212"/>
    <mergeCell ref="AK213:AS213"/>
    <mergeCell ref="AE212:AJ212"/>
    <mergeCell ref="AE213:AJ213"/>
    <mergeCell ref="AT212:BJ212"/>
    <mergeCell ref="AT213:BJ213"/>
    <mergeCell ref="BK213:BU213"/>
    <mergeCell ref="BK211:BU211"/>
    <mergeCell ref="AT214:BJ214"/>
    <mergeCell ref="AE211:AJ211"/>
    <mergeCell ref="B214:AD214"/>
    <mergeCell ref="AE214:AJ214"/>
    <mergeCell ref="B211:AD211"/>
    <mergeCell ref="AT211:BJ211"/>
    <mergeCell ref="B213:AD213"/>
    <mergeCell ref="BV185:CE185"/>
    <mergeCell ref="BK210:BU210"/>
    <mergeCell ref="BK197:BU197"/>
    <mergeCell ref="BK202:BU202"/>
    <mergeCell ref="AT204:BJ204"/>
    <mergeCell ref="BK209:BU209"/>
    <mergeCell ref="BK200:BU200"/>
    <mergeCell ref="BK198:BU198"/>
    <mergeCell ref="BK199:BU199"/>
    <mergeCell ref="AT208:BJ208"/>
    <mergeCell ref="BV166:CE166"/>
    <mergeCell ref="BV200:CE200"/>
    <mergeCell ref="BV171:CE171"/>
    <mergeCell ref="BV197:CE197"/>
    <mergeCell ref="BV198:CE198"/>
    <mergeCell ref="BV199:CE199"/>
    <mergeCell ref="BV189:CE189"/>
    <mergeCell ref="BV181:CE181"/>
    <mergeCell ref="BV179:CE179"/>
    <mergeCell ref="BV178:CE178"/>
    <mergeCell ref="BV167:CE167"/>
    <mergeCell ref="BK170:BU170"/>
    <mergeCell ref="BV168:CE168"/>
    <mergeCell ref="BV169:CE169"/>
    <mergeCell ref="BK168:BU168"/>
    <mergeCell ref="BK169:BU169"/>
    <mergeCell ref="BV170:CE170"/>
    <mergeCell ref="BK167:BU167"/>
    <mergeCell ref="AK158:AS158"/>
    <mergeCell ref="AK156:AS156"/>
    <mergeCell ref="AK153:AS153"/>
    <mergeCell ref="AK160:AS160"/>
    <mergeCell ref="AK161:AS161"/>
    <mergeCell ref="AK159:AS159"/>
    <mergeCell ref="BK192:BU192"/>
    <mergeCell ref="AK189:AS189"/>
    <mergeCell ref="AK190:AS190"/>
    <mergeCell ref="BK190:BU190"/>
    <mergeCell ref="BK191:BU191"/>
    <mergeCell ref="BK187:BU187"/>
    <mergeCell ref="BK161:BU161"/>
    <mergeCell ref="AT161:BJ161"/>
    <mergeCell ref="AT160:BJ160"/>
    <mergeCell ref="BK163:BU163"/>
    <mergeCell ref="BK164:BU164"/>
    <mergeCell ref="BK186:BU186"/>
    <mergeCell ref="AT171:BJ171"/>
    <mergeCell ref="AT168:BJ168"/>
    <mergeCell ref="BK162:BU162"/>
    <mergeCell ref="BK183:BU183"/>
    <mergeCell ref="BK180:BU180"/>
    <mergeCell ref="BK179:BU179"/>
    <mergeCell ref="BK177:BU177"/>
    <mergeCell ref="BK173:BU173"/>
    <mergeCell ref="BK171:BU171"/>
    <mergeCell ref="BK165:BU165"/>
    <mergeCell ref="BK178:BU178"/>
    <mergeCell ref="AK98:AS98"/>
    <mergeCell ref="AT97:BJ97"/>
    <mergeCell ref="AT92:BJ92"/>
    <mergeCell ref="AT98:BJ98"/>
    <mergeCell ref="AT96:BJ96"/>
    <mergeCell ref="AK96:AS96"/>
    <mergeCell ref="AK95:AS95"/>
    <mergeCell ref="AK92:AS92"/>
    <mergeCell ref="AT94:BJ94"/>
    <mergeCell ref="AK97:AS97"/>
    <mergeCell ref="BK101:BU101"/>
    <mergeCell ref="BK102:BU102"/>
    <mergeCell ref="BK103:BU103"/>
    <mergeCell ref="AT105:BJ105"/>
    <mergeCell ref="BK104:BU104"/>
    <mergeCell ref="AT102:BJ102"/>
    <mergeCell ref="AT103:BJ103"/>
    <mergeCell ref="AT104:BJ104"/>
    <mergeCell ref="BV165:CE165"/>
    <mergeCell ref="BK97:BU97"/>
    <mergeCell ref="BK98:BU98"/>
    <mergeCell ref="BK100:BU100"/>
    <mergeCell ref="AT147:BJ147"/>
    <mergeCell ref="AT112:BJ112"/>
    <mergeCell ref="AT113:BJ113"/>
    <mergeCell ref="AT133:BJ133"/>
    <mergeCell ref="BK99:BU99"/>
    <mergeCell ref="AT100:BJ100"/>
    <mergeCell ref="B100:AD100"/>
    <mergeCell ref="A102:AD102"/>
    <mergeCell ref="B93:AD93"/>
    <mergeCell ref="AE94:AJ94"/>
    <mergeCell ref="B95:AD95"/>
    <mergeCell ref="B97:AD97"/>
    <mergeCell ref="AE97:AJ97"/>
    <mergeCell ref="B101:AD101"/>
    <mergeCell ref="AE102:AJ102"/>
    <mergeCell ref="AE93:AJ93"/>
    <mergeCell ref="AT217:BJ217"/>
    <mergeCell ref="BV216:CL216"/>
    <mergeCell ref="BV218:CL218"/>
    <mergeCell ref="BV220:CL220"/>
    <mergeCell ref="BV174:CE174"/>
    <mergeCell ref="BV175:CE175"/>
    <mergeCell ref="BV219:CE219"/>
    <mergeCell ref="BV184:CE184"/>
    <mergeCell ref="BV183:CE183"/>
    <mergeCell ref="BV195:CE195"/>
    <mergeCell ref="BV224:CE224"/>
    <mergeCell ref="BV223:CL223"/>
    <mergeCell ref="BV221:CE221"/>
    <mergeCell ref="AT223:BJ223"/>
    <mergeCell ref="BK221:BU221"/>
    <mergeCell ref="BV217:CE217"/>
    <mergeCell ref="BV222:CE222"/>
    <mergeCell ref="BK220:BU220"/>
    <mergeCell ref="BK219:BU219"/>
    <mergeCell ref="AT220:BJ220"/>
    <mergeCell ref="AK222:AS222"/>
    <mergeCell ref="AT224:BJ224"/>
    <mergeCell ref="AT222:BJ222"/>
    <mergeCell ref="AK224:AS224"/>
    <mergeCell ref="AT225:BJ225"/>
    <mergeCell ref="AK223:AS223"/>
    <mergeCell ref="AE222:AJ222"/>
    <mergeCell ref="B220:AD220"/>
    <mergeCell ref="AE220:AJ220"/>
    <mergeCell ref="BK222:BU222"/>
    <mergeCell ref="B221:AD221"/>
    <mergeCell ref="AE221:AJ221"/>
    <mergeCell ref="AK221:AS221"/>
    <mergeCell ref="AT221:BJ221"/>
    <mergeCell ref="B222:AD222"/>
    <mergeCell ref="AK220:AS220"/>
    <mergeCell ref="AK219:AS219"/>
    <mergeCell ref="AT219:BJ219"/>
    <mergeCell ref="B219:AD219"/>
    <mergeCell ref="AK218:AS218"/>
    <mergeCell ref="AT218:BJ218"/>
    <mergeCell ref="B218:AD218"/>
    <mergeCell ref="AE218:AJ218"/>
    <mergeCell ref="AE219:AJ219"/>
    <mergeCell ref="AE216:AJ216"/>
    <mergeCell ref="B207:AD207"/>
    <mergeCell ref="B205:AD205"/>
    <mergeCell ref="AE205:AJ205"/>
    <mergeCell ref="B206:AD206"/>
    <mergeCell ref="AE206:AJ206"/>
    <mergeCell ref="B210:AD210"/>
    <mergeCell ref="AE208:AJ208"/>
    <mergeCell ref="AE207:AJ207"/>
    <mergeCell ref="B204:AD204"/>
    <mergeCell ref="B202:AD202"/>
    <mergeCell ref="AE199:AJ199"/>
    <mergeCell ref="AE203:AJ203"/>
    <mergeCell ref="AE202:AJ202"/>
    <mergeCell ref="AE201:AJ201"/>
    <mergeCell ref="AE200:AJ200"/>
    <mergeCell ref="A200:AD200"/>
    <mergeCell ref="BK109:BU109"/>
    <mergeCell ref="BK107:BU107"/>
    <mergeCell ref="AT107:BJ107"/>
    <mergeCell ref="BK106:BU106"/>
    <mergeCell ref="AT106:BJ106"/>
    <mergeCell ref="AE198:AJ198"/>
    <mergeCell ref="BK166:BU166"/>
    <mergeCell ref="AT165:BJ165"/>
    <mergeCell ref="AT166:BJ166"/>
    <mergeCell ref="BK184:BU184"/>
    <mergeCell ref="BK96:BU96"/>
    <mergeCell ref="BK94:BU94"/>
    <mergeCell ref="BK95:BU95"/>
    <mergeCell ref="BV95:CE95"/>
    <mergeCell ref="BV94:CE94"/>
    <mergeCell ref="BK108:BU108"/>
    <mergeCell ref="BV105:CE105"/>
    <mergeCell ref="BV96:CE96"/>
    <mergeCell ref="BV100:CE100"/>
    <mergeCell ref="BK105:BU105"/>
    <mergeCell ref="BK93:BU93"/>
    <mergeCell ref="BV56:CE56"/>
    <mergeCell ref="BV58:CE58"/>
    <mergeCell ref="BV57:CE57"/>
    <mergeCell ref="BK77:BU77"/>
    <mergeCell ref="BV66:CE66"/>
    <mergeCell ref="BV62:CE62"/>
    <mergeCell ref="BV63:CE63"/>
    <mergeCell ref="BK80:BU80"/>
    <mergeCell ref="BV72:CE72"/>
    <mergeCell ref="BV73:CE73"/>
    <mergeCell ref="BV75:CE75"/>
    <mergeCell ref="BV77:CE77"/>
    <mergeCell ref="BV78:CE78"/>
    <mergeCell ref="BK74:BU74"/>
    <mergeCell ref="BK75:BU75"/>
    <mergeCell ref="BK76:BU76"/>
    <mergeCell ref="BV76:CE76"/>
    <mergeCell ref="BK78:BU78"/>
    <mergeCell ref="AT66:BJ66"/>
    <mergeCell ref="BK46:BU46"/>
    <mergeCell ref="BK49:BU49"/>
    <mergeCell ref="AT50:BJ50"/>
    <mergeCell ref="AT51:BJ51"/>
    <mergeCell ref="AT52:BJ52"/>
    <mergeCell ref="AT53:BJ53"/>
    <mergeCell ref="AT54:BJ54"/>
    <mergeCell ref="BK65:BU65"/>
    <mergeCell ref="AT57:BJ57"/>
    <mergeCell ref="AE46:AJ46"/>
    <mergeCell ref="AE47:AJ47"/>
    <mergeCell ref="AE44:AJ44"/>
    <mergeCell ref="AE45:AJ45"/>
    <mergeCell ref="A44:AD44"/>
    <mergeCell ref="A45:AD45"/>
    <mergeCell ref="A47:AD47"/>
    <mergeCell ref="B17:AD17"/>
    <mergeCell ref="A37:AD37"/>
    <mergeCell ref="A38:AD38"/>
    <mergeCell ref="B21:AD21"/>
    <mergeCell ref="AE21:AJ21"/>
    <mergeCell ref="AE22:AJ22"/>
    <mergeCell ref="B22:AD22"/>
    <mergeCell ref="B18:AD18"/>
    <mergeCell ref="AE17:AJ17"/>
    <mergeCell ref="B19:AD19"/>
    <mergeCell ref="AK24:AS24"/>
    <mergeCell ref="BV21:CE21"/>
    <mergeCell ref="BK21:BU21"/>
    <mergeCell ref="BV22:CE22"/>
    <mergeCell ref="AK22:AS22"/>
    <mergeCell ref="AT22:BJ22"/>
    <mergeCell ref="BK22:BU22"/>
    <mergeCell ref="AT21:BJ21"/>
    <mergeCell ref="BV23:CE23"/>
    <mergeCell ref="BK23:BU23"/>
    <mergeCell ref="AT23:BJ23"/>
    <mergeCell ref="AK23:AS23"/>
    <mergeCell ref="AK13:AS13"/>
    <mergeCell ref="AT13:BJ13"/>
    <mergeCell ref="AK20:AS20"/>
    <mergeCell ref="AT18:BJ18"/>
    <mergeCell ref="AT19:BJ19"/>
    <mergeCell ref="AK14:AS14"/>
    <mergeCell ref="AT14:BJ14"/>
    <mergeCell ref="AK17:AS17"/>
    <mergeCell ref="AT17:BJ17"/>
    <mergeCell ref="AK18:AS18"/>
    <mergeCell ref="AT20:BJ20"/>
    <mergeCell ref="AK19:AS19"/>
    <mergeCell ref="AK10:AS10"/>
    <mergeCell ref="AT10:BJ10"/>
    <mergeCell ref="AT16:BJ16"/>
    <mergeCell ref="AK16:AS16"/>
    <mergeCell ref="B23:AD23"/>
    <mergeCell ref="AE23:AJ23"/>
    <mergeCell ref="B24:AD24"/>
    <mergeCell ref="AE24:AJ24"/>
    <mergeCell ref="BV10:CE10"/>
    <mergeCell ref="BK11:BU11"/>
    <mergeCell ref="BK12:BU12"/>
    <mergeCell ref="BV12:CE12"/>
    <mergeCell ref="BV17:CE17"/>
    <mergeCell ref="AK21:AS21"/>
    <mergeCell ref="BK27:BU27"/>
    <mergeCell ref="BK25:BU25"/>
    <mergeCell ref="AT25:BJ25"/>
    <mergeCell ref="BV24:CE24"/>
    <mergeCell ref="BK24:BU24"/>
    <mergeCell ref="AT24:BJ24"/>
    <mergeCell ref="BV25:CE25"/>
    <mergeCell ref="AT64:BJ64"/>
    <mergeCell ref="AT61:BJ61"/>
    <mergeCell ref="AT65:BJ65"/>
    <mergeCell ref="AT58:BJ58"/>
    <mergeCell ref="AT62:BJ62"/>
    <mergeCell ref="AT59:BJ59"/>
    <mergeCell ref="AT60:BJ60"/>
    <mergeCell ref="AT91:BJ91"/>
    <mergeCell ref="BV27:CE27"/>
    <mergeCell ref="BV28:CE28"/>
    <mergeCell ref="BK28:BU28"/>
    <mergeCell ref="BK29:BU29"/>
    <mergeCell ref="BK48:BU48"/>
    <mergeCell ref="BK62:BU62"/>
    <mergeCell ref="BV33:CE33"/>
    <mergeCell ref="AT47:BJ47"/>
    <mergeCell ref="AT55:BJ55"/>
    <mergeCell ref="AK38:AS38"/>
    <mergeCell ref="AT33:BJ33"/>
    <mergeCell ref="AK36:AS36"/>
    <mergeCell ref="AT36:BJ36"/>
    <mergeCell ref="AT56:BJ56"/>
    <mergeCell ref="AT76:BJ76"/>
    <mergeCell ref="AT63:BJ63"/>
    <mergeCell ref="AT75:BJ75"/>
    <mergeCell ref="AT67:BJ67"/>
    <mergeCell ref="AT68:BJ68"/>
    <mergeCell ref="AT74:BJ74"/>
    <mergeCell ref="AT72:BJ72"/>
    <mergeCell ref="AT69:BJ69"/>
    <mergeCell ref="AT70:BJ70"/>
    <mergeCell ref="AT71:BJ71"/>
    <mergeCell ref="BV215:CE215"/>
    <mergeCell ref="BV210:CE210"/>
    <mergeCell ref="BV209:CE209"/>
    <mergeCell ref="AT153:BJ153"/>
    <mergeCell ref="BV135:CE135"/>
    <mergeCell ref="BV29:CE29"/>
    <mergeCell ref="BV99:CE99"/>
    <mergeCell ref="BV92:CE92"/>
    <mergeCell ref="BV91:CE91"/>
    <mergeCell ref="BV44:CE44"/>
    <mergeCell ref="BV45:CE45"/>
    <mergeCell ref="BV47:CE47"/>
    <mergeCell ref="BV55:CE55"/>
    <mergeCell ref="BV61:CE61"/>
    <mergeCell ref="BV34:CE34"/>
    <mergeCell ref="BV230:CL230"/>
    <mergeCell ref="BV225:CL225"/>
    <mergeCell ref="BV226:CL226"/>
    <mergeCell ref="BV227:CL227"/>
    <mergeCell ref="BV228:CL228"/>
    <mergeCell ref="BV229:CL229"/>
    <mergeCell ref="A190:AD190"/>
    <mergeCell ref="B169:AD169"/>
    <mergeCell ref="AT210:BJ210"/>
    <mergeCell ref="B203:AD203"/>
    <mergeCell ref="A199:AD199"/>
    <mergeCell ref="B201:AD201"/>
    <mergeCell ref="B208:AD208"/>
    <mergeCell ref="A195:AD195"/>
    <mergeCell ref="AT209:BJ209"/>
    <mergeCell ref="B186:AD186"/>
    <mergeCell ref="B166:AD166"/>
    <mergeCell ref="A157:AD157"/>
    <mergeCell ref="B171:AD171"/>
    <mergeCell ref="B172:AD172"/>
    <mergeCell ref="B174:AD174"/>
    <mergeCell ref="B173:AD173"/>
    <mergeCell ref="AK148:AS148"/>
    <mergeCell ref="A148:AD148"/>
    <mergeCell ref="AK154:AS154"/>
    <mergeCell ref="B161:AD161"/>
    <mergeCell ref="A159:AD159"/>
    <mergeCell ref="AK150:AS150"/>
    <mergeCell ref="AK151:AS151"/>
    <mergeCell ref="AE154:AJ154"/>
    <mergeCell ref="A155:AD155"/>
    <mergeCell ref="AE156:AJ156"/>
    <mergeCell ref="B170:AD170"/>
    <mergeCell ref="B162:AD162"/>
    <mergeCell ref="B164:AD164"/>
    <mergeCell ref="B163:AD163"/>
    <mergeCell ref="B168:AD168"/>
    <mergeCell ref="AE150:AJ150"/>
    <mergeCell ref="A158:AD158"/>
    <mergeCell ref="B165:AD165"/>
    <mergeCell ref="B167:AD167"/>
    <mergeCell ref="A156:AD156"/>
    <mergeCell ref="A147:AD147"/>
    <mergeCell ref="A146:AD146"/>
    <mergeCell ref="AE142:AJ142"/>
    <mergeCell ref="AK144:AS144"/>
    <mergeCell ref="B143:AD143"/>
    <mergeCell ref="AK147:AS147"/>
    <mergeCell ref="AK146:AS146"/>
    <mergeCell ref="AE145:AJ145"/>
    <mergeCell ref="AE143:AJ143"/>
    <mergeCell ref="AK142:AS142"/>
    <mergeCell ref="A144:AD144"/>
    <mergeCell ref="B142:AD142"/>
    <mergeCell ref="A140:AD140"/>
    <mergeCell ref="A141:AD141"/>
    <mergeCell ref="A137:AD137"/>
    <mergeCell ref="AE134:AJ134"/>
    <mergeCell ref="AT145:BJ145"/>
    <mergeCell ref="AT146:BJ146"/>
    <mergeCell ref="BK144:BU144"/>
    <mergeCell ref="BK152:BU152"/>
    <mergeCell ref="BK151:BU151"/>
    <mergeCell ref="BK145:BU145"/>
    <mergeCell ref="BK146:BU146"/>
    <mergeCell ref="AT9:BJ9"/>
    <mergeCell ref="AK15:AS15"/>
    <mergeCell ref="AT15:BJ15"/>
    <mergeCell ref="AK11:AS11"/>
    <mergeCell ref="BK10:BU10"/>
    <mergeCell ref="AT11:BJ11"/>
    <mergeCell ref="AT12:BJ12"/>
    <mergeCell ref="AK12:AS12"/>
    <mergeCell ref="BK14:BU14"/>
    <mergeCell ref="A12:AD12"/>
    <mergeCell ref="AE15:AJ15"/>
    <mergeCell ref="B13:AD13"/>
    <mergeCell ref="AE13:AJ13"/>
    <mergeCell ref="AE11:AJ11"/>
    <mergeCell ref="AE12:AJ12"/>
    <mergeCell ref="B14:AD14"/>
    <mergeCell ref="AE14:AJ14"/>
    <mergeCell ref="AT7:BJ7"/>
    <mergeCell ref="B8:AD8"/>
    <mergeCell ref="AE8:AJ8"/>
    <mergeCell ref="AK8:AS8"/>
    <mergeCell ref="A11:AD11"/>
    <mergeCell ref="B9:AD9"/>
    <mergeCell ref="A10:AD10"/>
    <mergeCell ref="AE10:AJ10"/>
    <mergeCell ref="AE9:AJ9"/>
    <mergeCell ref="AK9:AS9"/>
    <mergeCell ref="AE6:AJ6"/>
    <mergeCell ref="B7:AD7"/>
    <mergeCell ref="AE7:AJ7"/>
    <mergeCell ref="A5:AD5"/>
    <mergeCell ref="AE5:AJ5"/>
    <mergeCell ref="AK7:AS7"/>
    <mergeCell ref="AT5:BJ5"/>
    <mergeCell ref="A4:AD4"/>
    <mergeCell ref="AE4:AJ4"/>
    <mergeCell ref="BV11:CE11"/>
    <mergeCell ref="BK4:BU4"/>
    <mergeCell ref="BV4:CE4"/>
    <mergeCell ref="BK5:BU5"/>
    <mergeCell ref="BV5:CE5"/>
    <mergeCell ref="AK4:AS4"/>
    <mergeCell ref="B6:AD6"/>
    <mergeCell ref="AT4:BJ4"/>
    <mergeCell ref="AK6:AS6"/>
    <mergeCell ref="AT6:BJ6"/>
    <mergeCell ref="AT8:BJ8"/>
    <mergeCell ref="AE37:AJ37"/>
    <mergeCell ref="BK6:BU6"/>
    <mergeCell ref="AE36:AJ36"/>
    <mergeCell ref="BK33:BU33"/>
    <mergeCell ref="AT37:BJ37"/>
    <mergeCell ref="AK5:AS5"/>
    <mergeCell ref="BV6:CE6"/>
    <mergeCell ref="BV9:CE9"/>
    <mergeCell ref="BK15:BU15"/>
    <mergeCell ref="BV15:CE15"/>
    <mergeCell ref="BK7:BU7"/>
    <mergeCell ref="BV7:CE7"/>
    <mergeCell ref="BK8:BU8"/>
    <mergeCell ref="BV8:CE8"/>
    <mergeCell ref="BK9:BU9"/>
    <mergeCell ref="AK28:AS28"/>
    <mergeCell ref="AK27:AS27"/>
    <mergeCell ref="AE28:AJ28"/>
    <mergeCell ref="AE30:AJ30"/>
    <mergeCell ref="AK30:AS30"/>
    <mergeCell ref="AE32:AJ32"/>
    <mergeCell ref="AK32:AS32"/>
    <mergeCell ref="AE29:AJ29"/>
    <mergeCell ref="AE31:AJ31"/>
    <mergeCell ref="AE34:AJ34"/>
    <mergeCell ref="A30:AD30"/>
    <mergeCell ref="A31:AD31"/>
    <mergeCell ref="A32:AD32"/>
    <mergeCell ref="AE67:AJ67"/>
    <mergeCell ref="AE42:AJ42"/>
    <mergeCell ref="AE33:AJ33"/>
    <mergeCell ref="A43:AD43"/>
    <mergeCell ref="AE43:AJ43"/>
    <mergeCell ref="A46:AD46"/>
    <mergeCell ref="A27:AD27"/>
    <mergeCell ref="AE27:AJ27"/>
    <mergeCell ref="A28:AD28"/>
    <mergeCell ref="A42:AD42"/>
    <mergeCell ref="A33:AD33"/>
    <mergeCell ref="A68:AD68"/>
    <mergeCell ref="A29:AD29"/>
    <mergeCell ref="A34:AD34"/>
    <mergeCell ref="A35:AD35"/>
    <mergeCell ref="A36:AD36"/>
    <mergeCell ref="A78:AD78"/>
    <mergeCell ref="AE78:AJ78"/>
    <mergeCell ref="AK78:AS78"/>
    <mergeCell ref="A65:AD65"/>
    <mergeCell ref="A64:AD64"/>
    <mergeCell ref="AK74:AS74"/>
    <mergeCell ref="AK69:AS69"/>
    <mergeCell ref="AK70:AS70"/>
    <mergeCell ref="A77:AD77"/>
    <mergeCell ref="A85:AD85"/>
    <mergeCell ref="A80:AD80"/>
    <mergeCell ref="A86:AD86"/>
    <mergeCell ref="AK83:AS83"/>
    <mergeCell ref="AK75:AS75"/>
    <mergeCell ref="AK77:AS77"/>
    <mergeCell ref="A76:AD76"/>
    <mergeCell ref="AE76:AJ76"/>
    <mergeCell ref="AK76:AS76"/>
    <mergeCell ref="AE66:AJ66"/>
    <mergeCell ref="AK50:AS50"/>
    <mergeCell ref="AK71:AS71"/>
    <mergeCell ref="A87:AD87"/>
    <mergeCell ref="AE87:AJ87"/>
    <mergeCell ref="A66:AD66"/>
    <mergeCell ref="AE82:AJ82"/>
    <mergeCell ref="AE75:AJ75"/>
    <mergeCell ref="AE77:AJ77"/>
    <mergeCell ref="A75:AD75"/>
    <mergeCell ref="AK56:AS56"/>
    <mergeCell ref="AK48:AS48"/>
    <mergeCell ref="AK44:AS44"/>
    <mergeCell ref="AK45:AS45"/>
    <mergeCell ref="AE91:AJ91"/>
    <mergeCell ref="AK91:AS91"/>
    <mergeCell ref="AK62:AS62"/>
    <mergeCell ref="AK72:AS72"/>
    <mergeCell ref="AE81:AJ81"/>
    <mergeCell ref="AE65:AJ65"/>
    <mergeCell ref="AT93:BJ93"/>
    <mergeCell ref="AT95:BJ95"/>
    <mergeCell ref="AK101:AS101"/>
    <mergeCell ref="AK87:AS87"/>
    <mergeCell ref="AK42:AS42"/>
    <mergeCell ref="AK43:AS43"/>
    <mergeCell ref="AK57:AS57"/>
    <mergeCell ref="AK46:AS46"/>
    <mergeCell ref="AK47:AS47"/>
    <mergeCell ref="AK55:AS55"/>
    <mergeCell ref="AK109:AS109"/>
    <mergeCell ref="AK114:AS114"/>
    <mergeCell ref="AT114:BJ114"/>
    <mergeCell ref="AK93:AS93"/>
    <mergeCell ref="AK94:AS94"/>
    <mergeCell ref="AK102:AS102"/>
    <mergeCell ref="AT99:BJ99"/>
    <mergeCell ref="AK99:AS99"/>
    <mergeCell ref="AT101:BJ101"/>
    <mergeCell ref="AK100:AS100"/>
    <mergeCell ref="AT142:BJ142"/>
    <mergeCell ref="AE110:AJ110"/>
    <mergeCell ref="AK105:AS105"/>
    <mergeCell ref="AT108:BJ108"/>
    <mergeCell ref="AK110:AS110"/>
    <mergeCell ref="AK111:AS111"/>
    <mergeCell ref="AK112:AS112"/>
    <mergeCell ref="AT109:BJ109"/>
    <mergeCell ref="AE106:AJ106"/>
    <mergeCell ref="AT111:BJ111"/>
    <mergeCell ref="BV121:CE121"/>
    <mergeCell ref="BK117:BU117"/>
    <mergeCell ref="BK135:BU135"/>
    <mergeCell ref="BK119:BU119"/>
    <mergeCell ref="BK126:BU126"/>
    <mergeCell ref="BK127:BU127"/>
    <mergeCell ref="BK134:BU134"/>
    <mergeCell ref="BK118:BU118"/>
    <mergeCell ref="BK121:BU121"/>
    <mergeCell ref="BV133:CE133"/>
    <mergeCell ref="BV136:CE136"/>
    <mergeCell ref="BV137:CE137"/>
    <mergeCell ref="BV118:CE118"/>
    <mergeCell ref="BV119:CE119"/>
    <mergeCell ref="BK132:BU132"/>
    <mergeCell ref="BK120:BU120"/>
    <mergeCell ref="BV120:CE120"/>
    <mergeCell ref="BK129:BU129"/>
    <mergeCell ref="BV128:CE128"/>
    <mergeCell ref="BV125:CE125"/>
    <mergeCell ref="BK156:BU156"/>
    <mergeCell ref="BK157:BU157"/>
    <mergeCell ref="BK153:BU153"/>
    <mergeCell ref="BK155:BU155"/>
    <mergeCell ref="BK154:BU154"/>
    <mergeCell ref="BK160:BU160"/>
    <mergeCell ref="BK158:BU158"/>
    <mergeCell ref="BK159:BU159"/>
    <mergeCell ref="BV173:CE173"/>
    <mergeCell ref="BK174:BU174"/>
    <mergeCell ref="BK176:BU176"/>
    <mergeCell ref="BK205:BU205"/>
    <mergeCell ref="BV205:CL205"/>
    <mergeCell ref="BV204:CE204"/>
    <mergeCell ref="BV202:CE202"/>
    <mergeCell ref="BK203:BU203"/>
    <mergeCell ref="BK204:BU204"/>
    <mergeCell ref="BV182:CE182"/>
    <mergeCell ref="BK229:BU229"/>
    <mergeCell ref="BK223:BU223"/>
    <mergeCell ref="BK228:BU228"/>
    <mergeCell ref="BK225:BU225"/>
    <mergeCell ref="BK224:BU224"/>
    <mergeCell ref="BK226:BU226"/>
    <mergeCell ref="AE230:AJ230"/>
    <mergeCell ref="AK230:AS230"/>
    <mergeCell ref="AK228:AS228"/>
    <mergeCell ref="B229:AD229"/>
    <mergeCell ref="AE229:AJ229"/>
    <mergeCell ref="B228:AD228"/>
    <mergeCell ref="AK227:AS227"/>
    <mergeCell ref="BK227:BU227"/>
    <mergeCell ref="AT227:BJ227"/>
    <mergeCell ref="AT226:BJ226"/>
    <mergeCell ref="AK229:AS229"/>
    <mergeCell ref="AE226:AJ226"/>
    <mergeCell ref="AK226:AS226"/>
    <mergeCell ref="AE228:AJ228"/>
    <mergeCell ref="AT228:BJ228"/>
    <mergeCell ref="AT229:BJ229"/>
    <mergeCell ref="AE225:AJ225"/>
    <mergeCell ref="AE224:AJ224"/>
    <mergeCell ref="AK225:AS225"/>
    <mergeCell ref="AE227:AJ227"/>
    <mergeCell ref="BV161:CE161"/>
    <mergeCell ref="BV163:CE163"/>
    <mergeCell ref="AK217:AS217"/>
    <mergeCell ref="AE223:AJ223"/>
    <mergeCell ref="AK209:AS209"/>
    <mergeCell ref="AK216:AS216"/>
    <mergeCell ref="B224:AD224"/>
    <mergeCell ref="B226:AD226"/>
    <mergeCell ref="B225:AD225"/>
    <mergeCell ref="B227:AD227"/>
    <mergeCell ref="B223:AD223"/>
    <mergeCell ref="B232:AD232"/>
    <mergeCell ref="B230:AD230"/>
    <mergeCell ref="AE232:AJ232"/>
    <mergeCell ref="AK232:AS232"/>
    <mergeCell ref="AT232:BJ232"/>
    <mergeCell ref="A2:CE2"/>
    <mergeCell ref="B160:AD160"/>
    <mergeCell ref="AE166:AJ166"/>
    <mergeCell ref="AE167:AJ167"/>
    <mergeCell ref="AK155:AS155"/>
    <mergeCell ref="AE165:AJ165"/>
    <mergeCell ref="BV42:CE42"/>
    <mergeCell ref="AT215:BJ215"/>
    <mergeCell ref="AT216:BJ216"/>
    <mergeCell ref="BV232:CE232"/>
    <mergeCell ref="BK232:BU232"/>
    <mergeCell ref="BK218:BU218"/>
    <mergeCell ref="BK215:BU215"/>
    <mergeCell ref="BK217:BU217"/>
    <mergeCell ref="BK216:BU216"/>
    <mergeCell ref="AT230:BJ230"/>
    <mergeCell ref="BK230:BU230"/>
    <mergeCell ref="BV35:CE35"/>
    <mergeCell ref="BV36:CE36"/>
    <mergeCell ref="AT43:BJ43"/>
    <mergeCell ref="BV38:CE38"/>
    <mergeCell ref="BV43:CE43"/>
    <mergeCell ref="BV37:CE37"/>
    <mergeCell ref="BK43:BU43"/>
    <mergeCell ref="BK38:BU38"/>
    <mergeCell ref="BK37:BU37"/>
    <mergeCell ref="BV39:CE39"/>
    <mergeCell ref="AT48:BJ48"/>
    <mergeCell ref="AT42:BJ42"/>
    <mergeCell ref="BK44:BU44"/>
    <mergeCell ref="BK42:BU42"/>
    <mergeCell ref="BK36:BU36"/>
    <mergeCell ref="AT44:BJ44"/>
    <mergeCell ref="AT45:BJ45"/>
    <mergeCell ref="BK45:BU45"/>
    <mergeCell ref="AT46:BJ46"/>
    <mergeCell ref="BK40:BU40"/>
    <mergeCell ref="BK56:BU56"/>
    <mergeCell ref="BV65:CE65"/>
    <mergeCell ref="BK72:BU72"/>
    <mergeCell ref="BV67:CE67"/>
    <mergeCell ref="BK64:BU64"/>
    <mergeCell ref="BK63:BU63"/>
    <mergeCell ref="BK69:BU69"/>
    <mergeCell ref="BK70:BU70"/>
    <mergeCell ref="BK71:BU71"/>
    <mergeCell ref="BV64:CE64"/>
    <mergeCell ref="BK61:BU61"/>
    <mergeCell ref="BV74:CE74"/>
    <mergeCell ref="BK57:BU57"/>
    <mergeCell ref="BK59:BU59"/>
    <mergeCell ref="BV68:CE68"/>
    <mergeCell ref="BV69:CE69"/>
    <mergeCell ref="BV70:CE70"/>
    <mergeCell ref="BV71:CE71"/>
    <mergeCell ref="BK67:BU67"/>
    <mergeCell ref="BK73:BU73"/>
    <mergeCell ref="BV46:CE46"/>
    <mergeCell ref="BK47:BU47"/>
    <mergeCell ref="BV60:CE60"/>
    <mergeCell ref="BK51:BU51"/>
    <mergeCell ref="BK52:BU52"/>
    <mergeCell ref="BK60:BU60"/>
    <mergeCell ref="BV48:CE48"/>
    <mergeCell ref="BV59:CE59"/>
    <mergeCell ref="BK58:BU58"/>
    <mergeCell ref="BK55:BU55"/>
    <mergeCell ref="BV109:CE109"/>
    <mergeCell ref="BV112:CE112"/>
    <mergeCell ref="BV113:CE113"/>
    <mergeCell ref="BV110:CE110"/>
    <mergeCell ref="BV107:CE107"/>
    <mergeCell ref="BV108:CE108"/>
    <mergeCell ref="BV115:CE115"/>
    <mergeCell ref="BV116:CE116"/>
    <mergeCell ref="BK111:BU111"/>
    <mergeCell ref="BK114:BU114"/>
    <mergeCell ref="BV114:CE114"/>
    <mergeCell ref="BK113:BU113"/>
    <mergeCell ref="BK115:BU115"/>
    <mergeCell ref="BV111:CE111"/>
    <mergeCell ref="BV117:CE117"/>
    <mergeCell ref="BK116:BU116"/>
    <mergeCell ref="BK131:BU131"/>
    <mergeCell ref="AT130:BJ130"/>
    <mergeCell ref="BK123:BU123"/>
    <mergeCell ref="BK124:BU124"/>
    <mergeCell ref="BK125:BU125"/>
    <mergeCell ref="AT116:BJ116"/>
    <mergeCell ref="AT117:BJ117"/>
    <mergeCell ref="AT118:BJ118"/>
    <mergeCell ref="BV132:CE132"/>
    <mergeCell ref="BV129:CE129"/>
    <mergeCell ref="BK122:BU122"/>
    <mergeCell ref="BK130:BU130"/>
    <mergeCell ref="BV130:CE130"/>
    <mergeCell ref="BV131:CE131"/>
    <mergeCell ref="BV122:CE122"/>
    <mergeCell ref="BV123:CE123"/>
    <mergeCell ref="AE118:AJ118"/>
    <mergeCell ref="AK117:AS117"/>
    <mergeCell ref="AK118:AS118"/>
    <mergeCell ref="AK120:AS120"/>
    <mergeCell ref="BK110:BU110"/>
    <mergeCell ref="BK112:BU112"/>
    <mergeCell ref="AT115:BJ115"/>
    <mergeCell ref="AK115:AS115"/>
    <mergeCell ref="B107:AD107"/>
    <mergeCell ref="B108:AD108"/>
    <mergeCell ref="B111:AD111"/>
    <mergeCell ref="B120:AD120"/>
    <mergeCell ref="B114:AD114"/>
    <mergeCell ref="B118:AD118"/>
    <mergeCell ref="B117:AD117"/>
    <mergeCell ref="B115:AD115"/>
    <mergeCell ref="B116:AD116"/>
    <mergeCell ref="B125:AD125"/>
    <mergeCell ref="B126:AD126"/>
    <mergeCell ref="B123:AD123"/>
    <mergeCell ref="B124:AD124"/>
    <mergeCell ref="B109:AD109"/>
    <mergeCell ref="B113:AD113"/>
    <mergeCell ref="B110:AD110"/>
    <mergeCell ref="B112:AD112"/>
    <mergeCell ref="B122:AD122"/>
    <mergeCell ref="B119:AD119"/>
    <mergeCell ref="B121:AD121"/>
    <mergeCell ref="B217:AD217"/>
    <mergeCell ref="AE215:AJ215"/>
    <mergeCell ref="AE217:AJ217"/>
    <mergeCell ref="B216:AD216"/>
    <mergeCell ref="B215:AD215"/>
    <mergeCell ref="B129:AD129"/>
    <mergeCell ref="B131:AD131"/>
    <mergeCell ref="A145:AD145"/>
    <mergeCell ref="A139:AD139"/>
    <mergeCell ref="A191:AD191"/>
    <mergeCell ref="A193:AD193"/>
    <mergeCell ref="AE192:AJ192"/>
    <mergeCell ref="AE193:AJ193"/>
    <mergeCell ref="A189:AD189"/>
    <mergeCell ref="AK215:AS215"/>
    <mergeCell ref="AK214:AS214"/>
    <mergeCell ref="AE209:AJ209"/>
    <mergeCell ref="AE210:AJ210"/>
    <mergeCell ref="AK210:AS210"/>
    <mergeCell ref="B197:AD197"/>
    <mergeCell ref="AE197:AJ197"/>
    <mergeCell ref="AK191:AS191"/>
    <mergeCell ref="AE190:AJ190"/>
    <mergeCell ref="A192:AD192"/>
    <mergeCell ref="AK196:AS196"/>
    <mergeCell ref="AK195:AS195"/>
    <mergeCell ref="AK192:AS192"/>
    <mergeCell ref="A196:AD196"/>
    <mergeCell ref="A194:AD194"/>
    <mergeCell ref="BV191:CE191"/>
    <mergeCell ref="AT194:BJ194"/>
    <mergeCell ref="AT190:BJ190"/>
    <mergeCell ref="AT189:BJ189"/>
    <mergeCell ref="BK188:BU188"/>
    <mergeCell ref="BK194:BU194"/>
    <mergeCell ref="BK189:BU189"/>
    <mergeCell ref="BK193:BU193"/>
    <mergeCell ref="AT192:BJ192"/>
    <mergeCell ref="AT191:BJ191"/>
    <mergeCell ref="AK181:AS181"/>
    <mergeCell ref="AE184:AJ184"/>
    <mergeCell ref="AE188:AJ188"/>
    <mergeCell ref="BV196:CE196"/>
    <mergeCell ref="BV190:CE190"/>
    <mergeCell ref="BV192:CE192"/>
    <mergeCell ref="BV194:CE194"/>
    <mergeCell ref="BV193:CE193"/>
    <mergeCell ref="BV188:CE188"/>
    <mergeCell ref="BV186:CE186"/>
    <mergeCell ref="BK195:BU195"/>
    <mergeCell ref="BK196:BU196"/>
    <mergeCell ref="AK198:AS198"/>
    <mergeCell ref="AE183:AJ183"/>
    <mergeCell ref="AK194:AS194"/>
    <mergeCell ref="AE194:AJ194"/>
    <mergeCell ref="AE191:AJ191"/>
    <mergeCell ref="AK184:AS184"/>
    <mergeCell ref="AE186:AJ186"/>
    <mergeCell ref="BK185:BU185"/>
    <mergeCell ref="BV160:CE160"/>
    <mergeCell ref="BK182:BU182"/>
    <mergeCell ref="AT183:BJ183"/>
    <mergeCell ref="BK172:BU172"/>
    <mergeCell ref="BK181:BU181"/>
    <mergeCell ref="BK175:BU175"/>
    <mergeCell ref="AT172:BJ172"/>
    <mergeCell ref="AT176:BJ176"/>
    <mergeCell ref="AT182:BJ182"/>
    <mergeCell ref="AT181:BJ181"/>
    <mergeCell ref="BV153:CE153"/>
    <mergeCell ref="BV158:CE158"/>
    <mergeCell ref="BV156:CE156"/>
    <mergeCell ref="BV155:CE155"/>
    <mergeCell ref="BV157:CE157"/>
    <mergeCell ref="BV159:CE159"/>
    <mergeCell ref="BV180:CE180"/>
    <mergeCell ref="BV177:CE177"/>
    <mergeCell ref="BV124:CE124"/>
    <mergeCell ref="BV164:CE164"/>
    <mergeCell ref="BV139:CE139"/>
    <mergeCell ref="BV140:CE140"/>
    <mergeCell ref="BV142:CE142"/>
    <mergeCell ref="BV143:CE143"/>
    <mergeCell ref="BV154:CE154"/>
    <mergeCell ref="BV127:CE127"/>
    <mergeCell ref="AE179:AJ179"/>
    <mergeCell ref="AE175:AJ175"/>
    <mergeCell ref="AE176:AJ176"/>
    <mergeCell ref="AE177:AJ177"/>
    <mergeCell ref="AE169:AJ169"/>
    <mergeCell ref="AE178:AJ178"/>
    <mergeCell ref="AE170:AJ170"/>
    <mergeCell ref="AE171:AJ171"/>
    <mergeCell ref="AE172:AJ172"/>
    <mergeCell ref="AE173:AJ173"/>
    <mergeCell ref="B175:AD175"/>
    <mergeCell ref="B184:AD184"/>
    <mergeCell ref="B185:AD185"/>
    <mergeCell ref="A177:AD177"/>
    <mergeCell ref="B179:AD179"/>
    <mergeCell ref="B178:AD178"/>
    <mergeCell ref="B183:AD183"/>
    <mergeCell ref="A181:AD181"/>
    <mergeCell ref="A180:AD180"/>
    <mergeCell ref="B176:AD176"/>
    <mergeCell ref="AE182:AJ182"/>
    <mergeCell ref="AE185:AJ185"/>
    <mergeCell ref="AE74:AJ74"/>
    <mergeCell ref="AK73:AS73"/>
    <mergeCell ref="AK86:AS86"/>
    <mergeCell ref="AK85:AS85"/>
    <mergeCell ref="AE181:AJ181"/>
    <mergeCell ref="AE174:AJ174"/>
    <mergeCell ref="AE111:AJ111"/>
    <mergeCell ref="AE180:AJ180"/>
    <mergeCell ref="A92:AD92"/>
    <mergeCell ref="AK211:AS211"/>
    <mergeCell ref="B209:AD209"/>
    <mergeCell ref="AK199:AS199"/>
    <mergeCell ref="AK197:AS197"/>
    <mergeCell ref="A198:AD198"/>
    <mergeCell ref="AE196:AJ196"/>
    <mergeCell ref="A182:AD182"/>
    <mergeCell ref="A188:AD188"/>
    <mergeCell ref="AE189:AJ189"/>
    <mergeCell ref="A72:AD72"/>
    <mergeCell ref="AE72:AJ72"/>
    <mergeCell ref="A73:AD73"/>
    <mergeCell ref="A69:AD69"/>
    <mergeCell ref="A70:AD70"/>
    <mergeCell ref="A71:AD71"/>
    <mergeCell ref="AE73:AJ73"/>
    <mergeCell ref="AE71:AJ71"/>
    <mergeCell ref="AE68:AJ68"/>
    <mergeCell ref="AE69:AJ69"/>
    <mergeCell ref="AE70:AJ70"/>
    <mergeCell ref="A48:AD48"/>
    <mergeCell ref="AE48:AJ48"/>
    <mergeCell ref="AE99:AJ99"/>
    <mergeCell ref="B98:AD98"/>
    <mergeCell ref="AE98:AJ98"/>
    <mergeCell ref="B99:AD99"/>
    <mergeCell ref="B96:AD96"/>
    <mergeCell ref="A74:AD74"/>
    <mergeCell ref="A67:AD67"/>
    <mergeCell ref="B91:AD91"/>
    <mergeCell ref="B94:AD94"/>
    <mergeCell ref="AE95:AJ95"/>
    <mergeCell ref="B106:AD106"/>
    <mergeCell ref="AE79:AJ79"/>
    <mergeCell ref="AE80:AJ80"/>
    <mergeCell ref="B103:AD103"/>
    <mergeCell ref="AE101:AJ101"/>
    <mergeCell ref="B105:AD105"/>
    <mergeCell ref="AE100:AJ100"/>
    <mergeCell ref="AK58:AS58"/>
    <mergeCell ref="AK59:AS59"/>
    <mergeCell ref="AE59:AJ59"/>
    <mergeCell ref="A55:AD55"/>
    <mergeCell ref="AE56:AJ56"/>
    <mergeCell ref="AE57:AJ57"/>
    <mergeCell ref="A56:AD56"/>
    <mergeCell ref="A57:AD57"/>
    <mergeCell ref="AE55:AJ55"/>
    <mergeCell ref="A62:AD62"/>
    <mergeCell ref="AE64:AJ64"/>
    <mergeCell ref="A63:AD63"/>
    <mergeCell ref="A59:AD59"/>
    <mergeCell ref="A58:AD58"/>
    <mergeCell ref="AE58:AJ58"/>
    <mergeCell ref="AE62:AJ62"/>
    <mergeCell ref="AE63:AJ63"/>
    <mergeCell ref="AK65:AS65"/>
    <mergeCell ref="AK68:AS68"/>
    <mergeCell ref="AK60:AS60"/>
    <mergeCell ref="A60:AD60"/>
    <mergeCell ref="AK61:AS61"/>
    <mergeCell ref="AK64:AS64"/>
    <mergeCell ref="A61:AD61"/>
    <mergeCell ref="AE60:AJ60"/>
    <mergeCell ref="AE61:AJ61"/>
    <mergeCell ref="AK63:AS63"/>
    <mergeCell ref="AK67:AS67"/>
    <mergeCell ref="AK66:AS66"/>
    <mergeCell ref="BK66:BU66"/>
    <mergeCell ref="BK68:BU68"/>
    <mergeCell ref="AK84:AS84"/>
    <mergeCell ref="A79:AD79"/>
    <mergeCell ref="A84:AD84"/>
    <mergeCell ref="A82:AD82"/>
    <mergeCell ref="AE83:AJ83"/>
    <mergeCell ref="AE84:AJ84"/>
    <mergeCell ref="A81:AD81"/>
    <mergeCell ref="A83:AD83"/>
    <mergeCell ref="AK82:AS82"/>
    <mergeCell ref="AT82:BJ82"/>
    <mergeCell ref="AT81:BJ81"/>
    <mergeCell ref="AT83:BJ83"/>
    <mergeCell ref="BK83:BU83"/>
    <mergeCell ref="BK92:BU92"/>
    <mergeCell ref="BK91:BU91"/>
    <mergeCell ref="BK87:BU87"/>
    <mergeCell ref="BK86:BU86"/>
    <mergeCell ref="BK88:BU88"/>
    <mergeCell ref="BK90:BU90"/>
    <mergeCell ref="BV80:CE80"/>
    <mergeCell ref="BV82:CE82"/>
    <mergeCell ref="BK89:BU89"/>
    <mergeCell ref="BV89:CE89"/>
    <mergeCell ref="AE122:AJ122"/>
    <mergeCell ref="AE116:AJ116"/>
    <mergeCell ref="AE114:AJ114"/>
    <mergeCell ref="BV98:CE98"/>
    <mergeCell ref="BV97:CE97"/>
    <mergeCell ref="AK103:AS103"/>
    <mergeCell ref="BV81:CE81"/>
    <mergeCell ref="BV83:CE83"/>
    <mergeCell ref="BV84:CE84"/>
    <mergeCell ref="BV85:CE85"/>
    <mergeCell ref="BV93:CE93"/>
    <mergeCell ref="AK124:AS124"/>
    <mergeCell ref="AK108:AS108"/>
    <mergeCell ref="BK84:BU84"/>
    <mergeCell ref="BK81:BU81"/>
    <mergeCell ref="BK82:BU82"/>
    <mergeCell ref="AE148:AJ148"/>
    <mergeCell ref="AE144:AJ144"/>
    <mergeCell ref="AE147:AJ147"/>
    <mergeCell ref="AE146:AJ146"/>
    <mergeCell ref="AE135:AJ135"/>
    <mergeCell ref="AE124:AJ124"/>
    <mergeCell ref="AE125:AJ125"/>
    <mergeCell ref="AE129:AJ129"/>
    <mergeCell ref="AE126:AJ126"/>
    <mergeCell ref="AE127:AJ127"/>
    <mergeCell ref="AE151:AJ151"/>
    <mergeCell ref="AK145:AS145"/>
    <mergeCell ref="AE85:AJ85"/>
    <mergeCell ref="AE86:AJ86"/>
    <mergeCell ref="AE92:AJ92"/>
    <mergeCell ref="AE96:AJ96"/>
    <mergeCell ref="AE119:AJ119"/>
    <mergeCell ref="AE108:AJ108"/>
    <mergeCell ref="AE103:AJ103"/>
    <mergeCell ref="AE107:AJ107"/>
    <mergeCell ref="AK177:AS177"/>
    <mergeCell ref="AK173:AS173"/>
    <mergeCell ref="B104:AD104"/>
    <mergeCell ref="AE132:AJ132"/>
    <mergeCell ref="AE109:AJ109"/>
    <mergeCell ref="A150:AD150"/>
    <mergeCell ref="AE104:AJ104"/>
    <mergeCell ref="AE133:AJ133"/>
    <mergeCell ref="AE141:AJ141"/>
    <mergeCell ref="AK129:AS129"/>
    <mergeCell ref="AT174:BJ174"/>
    <mergeCell ref="AE152:AJ152"/>
    <mergeCell ref="AK179:AS179"/>
    <mergeCell ref="AK169:AS169"/>
    <mergeCell ref="AK167:AS167"/>
    <mergeCell ref="AK172:AS172"/>
    <mergeCell ref="AK171:AS171"/>
    <mergeCell ref="AK178:AS178"/>
    <mergeCell ref="AK174:AS174"/>
    <mergeCell ref="AE162:AJ162"/>
    <mergeCell ref="AT170:BJ170"/>
    <mergeCell ref="AE160:AJ160"/>
    <mergeCell ref="AT169:BJ169"/>
    <mergeCell ref="AT173:BJ173"/>
    <mergeCell ref="AE158:AJ158"/>
    <mergeCell ref="AE161:AJ161"/>
    <mergeCell ref="AT164:BJ164"/>
    <mergeCell ref="AT162:BJ162"/>
    <mergeCell ref="AT167:BJ167"/>
    <mergeCell ref="AK170:AS170"/>
    <mergeCell ref="AK164:AS164"/>
    <mergeCell ref="AK163:AS163"/>
    <mergeCell ref="AE164:AJ164"/>
    <mergeCell ref="AK162:AS162"/>
    <mergeCell ref="AK176:AS176"/>
    <mergeCell ref="AK175:AS175"/>
    <mergeCell ref="AK166:AS166"/>
    <mergeCell ref="AK165:AS165"/>
    <mergeCell ref="AK168:AS168"/>
    <mergeCell ref="AT186:BJ186"/>
    <mergeCell ref="AT180:BJ180"/>
    <mergeCell ref="AT177:BJ177"/>
    <mergeCell ref="AT193:BJ193"/>
    <mergeCell ref="AE155:AJ155"/>
    <mergeCell ref="AK157:AS157"/>
    <mergeCell ref="AE168:AJ168"/>
    <mergeCell ref="AE157:AJ157"/>
    <mergeCell ref="AE159:AJ159"/>
    <mergeCell ref="AE163:AJ163"/>
    <mergeCell ref="AT184:BJ184"/>
    <mergeCell ref="AT198:BJ198"/>
    <mergeCell ref="AT197:BJ197"/>
    <mergeCell ref="AE195:AJ195"/>
    <mergeCell ref="AK193:AS193"/>
    <mergeCell ref="AT175:BJ175"/>
    <mergeCell ref="AT179:BJ179"/>
    <mergeCell ref="AT185:BJ185"/>
    <mergeCell ref="AT195:BJ195"/>
    <mergeCell ref="AT188:BJ188"/>
    <mergeCell ref="AK200:AS200"/>
    <mergeCell ref="AK201:AS201"/>
    <mergeCell ref="AK204:AS204"/>
    <mergeCell ref="AE204:AJ204"/>
    <mergeCell ref="AK205:AS205"/>
    <mergeCell ref="AK202:AS202"/>
    <mergeCell ref="AK203:AS203"/>
    <mergeCell ref="AK207:AS207"/>
    <mergeCell ref="AT203:BJ203"/>
    <mergeCell ref="BV207:CE207"/>
    <mergeCell ref="AK206:AS206"/>
    <mergeCell ref="AT206:BJ206"/>
    <mergeCell ref="BV206:CL206"/>
    <mergeCell ref="AK208:AS208"/>
    <mergeCell ref="AT207:BJ207"/>
    <mergeCell ref="BV208:CE208"/>
    <mergeCell ref="BK207:BU207"/>
    <mergeCell ref="BK208:BU208"/>
    <mergeCell ref="BK201:BU201"/>
    <mergeCell ref="BV203:CE203"/>
    <mergeCell ref="BV201:CL201"/>
    <mergeCell ref="AT205:BJ205"/>
    <mergeCell ref="BK206:BU206"/>
    <mergeCell ref="AT201:BJ201"/>
    <mergeCell ref="AT202:BJ202"/>
    <mergeCell ref="AK180:AS180"/>
    <mergeCell ref="AK188:AS188"/>
    <mergeCell ref="AK183:AS183"/>
    <mergeCell ref="AK185:AS185"/>
    <mergeCell ref="AK186:AS186"/>
    <mergeCell ref="AT200:BJ200"/>
    <mergeCell ref="AT196:BJ196"/>
    <mergeCell ref="AT199:BJ199"/>
    <mergeCell ref="AT163:BJ163"/>
    <mergeCell ref="BV104:CE104"/>
    <mergeCell ref="BV86:CE86"/>
    <mergeCell ref="BV103:CE103"/>
    <mergeCell ref="BV87:CE87"/>
    <mergeCell ref="BV102:CE102"/>
    <mergeCell ref="BV101:CE101"/>
    <mergeCell ref="BV106:CE106"/>
    <mergeCell ref="AT144:BJ144"/>
    <mergeCell ref="AT158:BJ158"/>
    <mergeCell ref="AT159:BJ159"/>
    <mergeCell ref="AT119:BJ119"/>
    <mergeCell ref="AK122:AS122"/>
    <mergeCell ref="AK119:AS119"/>
    <mergeCell ref="AK127:AS127"/>
    <mergeCell ref="AT150:BJ150"/>
    <mergeCell ref="AK143:AS143"/>
    <mergeCell ref="AK139:AS139"/>
    <mergeCell ref="AK141:AS141"/>
    <mergeCell ref="AT143:BJ143"/>
    <mergeCell ref="AT110:BJ110"/>
    <mergeCell ref="AT155:BJ155"/>
    <mergeCell ref="AT156:BJ156"/>
    <mergeCell ref="AT148:BJ148"/>
    <mergeCell ref="AK113:AS113"/>
    <mergeCell ref="AT157:BJ157"/>
    <mergeCell ref="AK116:AS116"/>
    <mergeCell ref="AT129:BJ129"/>
    <mergeCell ref="AK134:AS134"/>
    <mergeCell ref="AK133:AS133"/>
    <mergeCell ref="AK123:AS123"/>
    <mergeCell ref="AK107:AS107"/>
    <mergeCell ref="AK106:AS106"/>
    <mergeCell ref="AK104:AS104"/>
    <mergeCell ref="AE105:AJ105"/>
    <mergeCell ref="AE113:AJ113"/>
    <mergeCell ref="AE115:AJ115"/>
    <mergeCell ref="AE112:AJ112"/>
    <mergeCell ref="AE120:AJ120"/>
    <mergeCell ref="AE117:AJ117"/>
    <mergeCell ref="BK140:BU140"/>
    <mergeCell ref="AE121:AJ121"/>
    <mergeCell ref="AT121:BJ121"/>
    <mergeCell ref="BV126:CE126"/>
    <mergeCell ref="AT120:BJ120"/>
    <mergeCell ref="AT122:BJ122"/>
    <mergeCell ref="AT124:BJ124"/>
    <mergeCell ref="AT125:BJ125"/>
    <mergeCell ref="AK125:AS125"/>
    <mergeCell ref="AK121:AS121"/>
    <mergeCell ref="AT126:BJ126"/>
    <mergeCell ref="B127:AD127"/>
    <mergeCell ref="AT131:BJ131"/>
    <mergeCell ref="AT135:BJ135"/>
    <mergeCell ref="AT132:BJ132"/>
    <mergeCell ref="BK139:BU139"/>
    <mergeCell ref="AT139:BJ139"/>
    <mergeCell ref="B133:AD133"/>
    <mergeCell ref="A135:AD135"/>
    <mergeCell ref="B134:AD134"/>
    <mergeCell ref="AE131:AJ131"/>
    <mergeCell ref="AT134:BJ134"/>
    <mergeCell ref="BV134:CE134"/>
    <mergeCell ref="BV145:CE145"/>
    <mergeCell ref="BK133:BU133"/>
    <mergeCell ref="B130:AD130"/>
    <mergeCell ref="B132:AD132"/>
    <mergeCell ref="A138:AD138"/>
    <mergeCell ref="AE137:AJ137"/>
    <mergeCell ref="A136:AD136"/>
    <mergeCell ref="BV151:CE151"/>
    <mergeCell ref="BV148:CE148"/>
    <mergeCell ref="AK149:AS149"/>
    <mergeCell ref="AE139:AJ139"/>
    <mergeCell ref="AE140:AJ140"/>
    <mergeCell ref="AK140:AS140"/>
    <mergeCell ref="BV141:CE141"/>
    <mergeCell ref="BK141:BU141"/>
    <mergeCell ref="AT141:BJ141"/>
    <mergeCell ref="AT140:BJ140"/>
    <mergeCell ref="BK142:BU142"/>
    <mergeCell ref="BK143:BU143"/>
    <mergeCell ref="BV149:CE149"/>
    <mergeCell ref="BV150:CE150"/>
    <mergeCell ref="BK149:BU149"/>
    <mergeCell ref="BK148:BU148"/>
    <mergeCell ref="BK147:BU147"/>
    <mergeCell ref="BV144:CE144"/>
    <mergeCell ref="BV147:CE147"/>
    <mergeCell ref="BV146:CE146"/>
    <mergeCell ref="BV162:CE162"/>
    <mergeCell ref="AK182:AS182"/>
    <mergeCell ref="BV176:CE176"/>
    <mergeCell ref="B128:AD128"/>
    <mergeCell ref="AE128:AJ128"/>
    <mergeCell ref="AK128:AS128"/>
    <mergeCell ref="AT128:BJ128"/>
    <mergeCell ref="AT152:BJ152"/>
    <mergeCell ref="BV152:CE152"/>
    <mergeCell ref="BK150:BU150"/>
    <mergeCell ref="AT127:BJ127"/>
    <mergeCell ref="AE130:AJ130"/>
    <mergeCell ref="B187:AD187"/>
    <mergeCell ref="AE187:AJ187"/>
    <mergeCell ref="AK187:AS187"/>
    <mergeCell ref="AT187:BJ187"/>
    <mergeCell ref="A154:AD154"/>
    <mergeCell ref="AT178:BJ178"/>
    <mergeCell ref="A152:AD152"/>
    <mergeCell ref="AT149:BJ149"/>
    <mergeCell ref="AT154:BJ154"/>
    <mergeCell ref="A149:AD149"/>
    <mergeCell ref="AE149:AJ149"/>
    <mergeCell ref="BV187:CE187"/>
    <mergeCell ref="A153:AD153"/>
    <mergeCell ref="AE153:AJ153"/>
    <mergeCell ref="AK152:AS152"/>
    <mergeCell ref="AT151:BJ151"/>
    <mergeCell ref="A151:AD151"/>
    <mergeCell ref="BV172:CE172"/>
    <mergeCell ref="AT123:BJ123"/>
    <mergeCell ref="AK126:AS126"/>
    <mergeCell ref="BK128:BU128"/>
    <mergeCell ref="AE123:AJ123"/>
    <mergeCell ref="BK137:BU137"/>
    <mergeCell ref="BK138:BU138"/>
    <mergeCell ref="AK135:AS135"/>
    <mergeCell ref="AK132:AS132"/>
    <mergeCell ref="AK131:AS131"/>
    <mergeCell ref="AK130:AS130"/>
    <mergeCell ref="BV138:CE138"/>
    <mergeCell ref="AE138:AJ138"/>
    <mergeCell ref="AK136:AS136"/>
    <mergeCell ref="AK137:AS137"/>
    <mergeCell ref="AK138:AS138"/>
    <mergeCell ref="AT136:BJ136"/>
    <mergeCell ref="AE136:AJ136"/>
    <mergeCell ref="BK136:BU136"/>
    <mergeCell ref="AT137:BJ137"/>
    <mergeCell ref="AT138:BJ138"/>
  </mergeCells>
  <printOptions/>
  <pageMargins left="0.6" right="0.24" top="0.51" bottom="0.29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6" max="82" man="1"/>
    <brk id="115" max="82" man="1"/>
    <brk id="201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zoomScalePageLayoutView="0" workbookViewId="0" topLeftCell="C28">
      <selection activeCell="BZ39" sqref="BZ39:CN39"/>
    </sheetView>
  </sheetViews>
  <sheetFormatPr defaultColWidth="0.875" defaultRowHeight="12.75"/>
  <cols>
    <col min="1" max="2" width="0.875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.875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.875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203" t="s">
        <v>230</v>
      </c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</row>
    <row r="2" spans="1:107" ht="12.75">
      <c r="A2" s="351" t="s">
        <v>491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</row>
    <row r="4" spans="1:107" ht="57" customHeight="1">
      <c r="A4" s="237" t="s">
        <v>119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8"/>
      <c r="AK4" s="252" t="s">
        <v>130</v>
      </c>
      <c r="AL4" s="237"/>
      <c r="AM4" s="237"/>
      <c r="AN4" s="237"/>
      <c r="AO4" s="237"/>
      <c r="AP4" s="238"/>
      <c r="AQ4" s="252" t="s">
        <v>270</v>
      </c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8"/>
      <c r="BG4" s="252" t="s">
        <v>201</v>
      </c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8"/>
      <c r="BZ4" s="252" t="s">
        <v>127</v>
      </c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8"/>
      <c r="CO4" s="252" t="s">
        <v>128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</row>
    <row r="5" spans="1:107" ht="12" thickBot="1">
      <c r="A5" s="243">
        <v>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4"/>
      <c r="AK5" s="188">
        <v>2</v>
      </c>
      <c r="AL5" s="189"/>
      <c r="AM5" s="189"/>
      <c r="AN5" s="189"/>
      <c r="AO5" s="189"/>
      <c r="AP5" s="190"/>
      <c r="AQ5" s="188">
        <v>3</v>
      </c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90"/>
      <c r="BG5" s="188">
        <v>4</v>
      </c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90"/>
      <c r="BZ5" s="188">
        <v>5</v>
      </c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90"/>
      <c r="CO5" s="188">
        <v>6</v>
      </c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</row>
    <row r="6" spans="2:107" ht="23.25" customHeight="1">
      <c r="B6" s="415" t="s">
        <v>492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6"/>
      <c r="AK6" s="208" t="s">
        <v>143</v>
      </c>
      <c r="AL6" s="209"/>
      <c r="AM6" s="209"/>
      <c r="AN6" s="209"/>
      <c r="AO6" s="209"/>
      <c r="AP6" s="209"/>
      <c r="AQ6" s="463" t="s">
        <v>234</v>
      </c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4">
        <f>BG37</f>
        <v>1647875.2300000004</v>
      </c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>
        <f>BZ37</f>
        <v>1294187.1700000002</v>
      </c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>
        <f>CO37</f>
        <v>353688.0600000003</v>
      </c>
      <c r="CP6" s="465"/>
      <c r="CQ6" s="465"/>
      <c r="CR6" s="465"/>
      <c r="CS6" s="465"/>
      <c r="CT6" s="465"/>
      <c r="CU6" s="465"/>
      <c r="CV6" s="465"/>
      <c r="CW6" s="465"/>
      <c r="CX6" s="465"/>
      <c r="CY6" s="465"/>
      <c r="CZ6" s="465"/>
      <c r="DA6" s="465"/>
      <c r="DB6" s="465"/>
      <c r="DC6" s="466"/>
    </row>
    <row r="7" spans="2:107" ht="15" customHeight="1">
      <c r="B7" s="417" t="s">
        <v>129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8"/>
      <c r="AK7" s="196"/>
      <c r="AL7" s="197"/>
      <c r="AM7" s="197"/>
      <c r="AN7" s="197"/>
      <c r="AO7" s="197"/>
      <c r="AP7" s="197"/>
      <c r="AQ7" s="442" t="s">
        <v>295</v>
      </c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270" t="s">
        <v>295</v>
      </c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 t="s">
        <v>295</v>
      </c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425" t="s">
        <v>295</v>
      </c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6"/>
    </row>
    <row r="8" spans="2:107" ht="23.25" customHeight="1">
      <c r="B8" s="419" t="s">
        <v>136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20"/>
      <c r="AK8" s="445" t="s">
        <v>142</v>
      </c>
      <c r="AL8" s="442"/>
      <c r="AM8" s="442"/>
      <c r="AN8" s="442"/>
      <c r="AO8" s="442"/>
      <c r="AP8" s="442"/>
      <c r="AQ8" s="442" t="s">
        <v>234</v>
      </c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270" t="s">
        <v>295</v>
      </c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 t="s">
        <v>295</v>
      </c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425" t="s">
        <v>295</v>
      </c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6"/>
    </row>
    <row r="9" spans="2:107" ht="15" customHeight="1">
      <c r="B9" s="421" t="s">
        <v>137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2"/>
      <c r="AK9" s="455"/>
      <c r="AL9" s="456"/>
      <c r="AM9" s="456"/>
      <c r="AN9" s="456"/>
      <c r="AO9" s="456"/>
      <c r="AP9" s="457"/>
      <c r="AQ9" s="461" t="s">
        <v>295</v>
      </c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7"/>
      <c r="BG9" s="429" t="s">
        <v>295</v>
      </c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1"/>
      <c r="BZ9" s="429" t="s">
        <v>295</v>
      </c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1"/>
      <c r="CO9" s="449" t="s">
        <v>295</v>
      </c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1"/>
    </row>
    <row r="10" spans="1:107" ht="15" customHeight="1">
      <c r="A10" s="14"/>
      <c r="B10" s="413" t="s">
        <v>295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  <c r="AK10" s="458"/>
      <c r="AL10" s="459"/>
      <c r="AM10" s="459"/>
      <c r="AN10" s="459"/>
      <c r="AO10" s="459"/>
      <c r="AP10" s="460"/>
      <c r="AQ10" s="462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60"/>
      <c r="BG10" s="432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4"/>
      <c r="BZ10" s="432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4"/>
      <c r="CO10" s="452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4"/>
    </row>
    <row r="11" spans="1:107" ht="15" customHeight="1">
      <c r="A11" s="14"/>
      <c r="B11" s="423" t="s">
        <v>295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4"/>
      <c r="AK11" s="360"/>
      <c r="AL11" s="358"/>
      <c r="AM11" s="358"/>
      <c r="AN11" s="358"/>
      <c r="AO11" s="358"/>
      <c r="AP11" s="359"/>
      <c r="AQ11" s="357" t="s">
        <v>295</v>
      </c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9"/>
      <c r="BG11" s="141" t="s">
        <v>295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3"/>
      <c r="BZ11" s="270" t="s">
        <v>295</v>
      </c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467" t="s">
        <v>295</v>
      </c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9"/>
    </row>
    <row r="12" spans="1:107" ht="15" customHeight="1">
      <c r="A12" s="14"/>
      <c r="B12" s="423" t="s">
        <v>295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4"/>
      <c r="AK12" s="360"/>
      <c r="AL12" s="358"/>
      <c r="AM12" s="358"/>
      <c r="AN12" s="358"/>
      <c r="AO12" s="358"/>
      <c r="AP12" s="359"/>
      <c r="AQ12" s="357" t="s">
        <v>295</v>
      </c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9"/>
      <c r="BG12" s="141" t="s">
        <v>295</v>
      </c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3"/>
      <c r="BZ12" s="270" t="s">
        <v>295</v>
      </c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467" t="s">
        <v>295</v>
      </c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9"/>
    </row>
    <row r="13" spans="1:107" ht="15" customHeight="1">
      <c r="A13" s="14"/>
      <c r="B13" s="413" t="s">
        <v>295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  <c r="AK13" s="445"/>
      <c r="AL13" s="442"/>
      <c r="AM13" s="442"/>
      <c r="AN13" s="442"/>
      <c r="AO13" s="442"/>
      <c r="AP13" s="442"/>
      <c r="AQ13" s="357" t="s">
        <v>295</v>
      </c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9"/>
      <c r="BG13" s="141" t="s">
        <v>295</v>
      </c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3"/>
      <c r="BZ13" s="270" t="s">
        <v>295</v>
      </c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425" t="s">
        <v>295</v>
      </c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6"/>
    </row>
    <row r="14" spans="1:107" ht="15" customHeight="1">
      <c r="A14" s="14"/>
      <c r="B14" s="413" t="s">
        <v>295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  <c r="AK14" s="445"/>
      <c r="AL14" s="442"/>
      <c r="AM14" s="442"/>
      <c r="AN14" s="442"/>
      <c r="AO14" s="442"/>
      <c r="AP14" s="442"/>
      <c r="AQ14" s="357" t="s">
        <v>295</v>
      </c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9"/>
      <c r="BG14" s="270" t="s">
        <v>295</v>
      </c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 t="s">
        <v>295</v>
      </c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425" t="s">
        <v>295</v>
      </c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/>
      <c r="DC14" s="426"/>
    </row>
    <row r="15" spans="2:107" ht="23.25" customHeight="1">
      <c r="B15" s="419" t="s">
        <v>138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20"/>
      <c r="AK15" s="445" t="s">
        <v>141</v>
      </c>
      <c r="AL15" s="442"/>
      <c r="AM15" s="442"/>
      <c r="AN15" s="442"/>
      <c r="AO15" s="442"/>
      <c r="AP15" s="442"/>
      <c r="AQ15" s="442" t="s">
        <v>234</v>
      </c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270" t="s">
        <v>295</v>
      </c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 t="s">
        <v>295</v>
      </c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425" t="s">
        <v>295</v>
      </c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5"/>
      <c r="DB15" s="425"/>
      <c r="DC15" s="426"/>
    </row>
    <row r="16" spans="1:107" ht="15" customHeight="1">
      <c r="A16" s="15" t="s">
        <v>137</v>
      </c>
      <c r="B16" s="427" t="s">
        <v>137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8"/>
      <c r="AK16" s="455" t="s">
        <v>295</v>
      </c>
      <c r="AL16" s="456"/>
      <c r="AM16" s="456"/>
      <c r="AN16" s="456"/>
      <c r="AO16" s="456"/>
      <c r="AP16" s="457"/>
      <c r="AQ16" s="461" t="s">
        <v>295</v>
      </c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7"/>
      <c r="BG16" s="429" t="s">
        <v>295</v>
      </c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1"/>
      <c r="BZ16" s="429" t="s">
        <v>295</v>
      </c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1"/>
      <c r="CO16" s="449" t="s">
        <v>295</v>
      </c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1"/>
    </row>
    <row r="17" spans="1:107" ht="15" customHeight="1">
      <c r="A17" s="14"/>
      <c r="B17" s="413" t="s">
        <v>295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4"/>
      <c r="AK17" s="458"/>
      <c r="AL17" s="459"/>
      <c r="AM17" s="459"/>
      <c r="AN17" s="459"/>
      <c r="AO17" s="459"/>
      <c r="AP17" s="460"/>
      <c r="AQ17" s="462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60"/>
      <c r="BG17" s="432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4"/>
      <c r="BZ17" s="432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4"/>
      <c r="CO17" s="452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4"/>
    </row>
    <row r="18" spans="1:107" ht="15" customHeight="1">
      <c r="A18" s="14"/>
      <c r="B18" s="413" t="s">
        <v>295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4"/>
      <c r="AK18" s="196" t="s">
        <v>295</v>
      </c>
      <c r="AL18" s="197"/>
      <c r="AM18" s="197"/>
      <c r="AN18" s="197"/>
      <c r="AO18" s="197"/>
      <c r="AP18" s="197"/>
      <c r="AQ18" s="357" t="s">
        <v>295</v>
      </c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9"/>
      <c r="BG18" s="270" t="s">
        <v>295</v>
      </c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 t="s">
        <v>295</v>
      </c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425" t="s">
        <v>295</v>
      </c>
      <c r="CP18" s="425"/>
      <c r="CQ18" s="425"/>
      <c r="CR18" s="425"/>
      <c r="CS18" s="425"/>
      <c r="CT18" s="425"/>
      <c r="CU18" s="425"/>
      <c r="CV18" s="425"/>
      <c r="CW18" s="425"/>
      <c r="CX18" s="425"/>
      <c r="CY18" s="425"/>
      <c r="CZ18" s="425"/>
      <c r="DA18" s="425"/>
      <c r="DB18" s="425"/>
      <c r="DC18" s="426"/>
    </row>
    <row r="19" spans="1:107" ht="15" customHeight="1">
      <c r="A19" s="14"/>
      <c r="B19" s="413" t="s">
        <v>295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4"/>
      <c r="AK19" s="196" t="s">
        <v>295</v>
      </c>
      <c r="AL19" s="197"/>
      <c r="AM19" s="197"/>
      <c r="AN19" s="197"/>
      <c r="AO19" s="197"/>
      <c r="AP19" s="197"/>
      <c r="AQ19" s="357" t="s">
        <v>295</v>
      </c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9"/>
      <c r="BG19" s="270" t="s">
        <v>295</v>
      </c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 t="s">
        <v>295</v>
      </c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425" t="s">
        <v>295</v>
      </c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6"/>
    </row>
    <row r="20" spans="1:107" ht="15" customHeight="1">
      <c r="A20" s="14"/>
      <c r="B20" s="413" t="s">
        <v>295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4"/>
      <c r="AK20" s="196" t="s">
        <v>295</v>
      </c>
      <c r="AL20" s="197"/>
      <c r="AM20" s="197"/>
      <c r="AN20" s="197"/>
      <c r="AO20" s="197"/>
      <c r="AP20" s="197"/>
      <c r="AQ20" s="357" t="s">
        <v>295</v>
      </c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9"/>
      <c r="BG20" s="270" t="s">
        <v>295</v>
      </c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 t="s">
        <v>295</v>
      </c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425" t="s">
        <v>295</v>
      </c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6"/>
    </row>
    <row r="21" spans="1:107" ht="15" customHeight="1">
      <c r="A21" s="14"/>
      <c r="B21" s="413" t="s">
        <v>295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4"/>
      <c r="AK21" s="196" t="s">
        <v>295</v>
      </c>
      <c r="AL21" s="197"/>
      <c r="AM21" s="197"/>
      <c r="AN21" s="197"/>
      <c r="AO21" s="197"/>
      <c r="AP21" s="197"/>
      <c r="AQ21" s="357" t="s">
        <v>295</v>
      </c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9"/>
      <c r="BG21" s="270" t="s">
        <v>295</v>
      </c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 t="s">
        <v>295</v>
      </c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425" t="s">
        <v>295</v>
      </c>
      <c r="CP21" s="425"/>
      <c r="CQ21" s="425"/>
      <c r="CR21" s="425"/>
      <c r="CS21" s="425"/>
      <c r="CT21" s="425"/>
      <c r="CU21" s="425"/>
      <c r="CV21" s="425"/>
      <c r="CW21" s="425"/>
      <c r="CX21" s="425"/>
      <c r="CY21" s="425"/>
      <c r="CZ21" s="425"/>
      <c r="DA21" s="425"/>
      <c r="DB21" s="425"/>
      <c r="DC21" s="426"/>
    </row>
    <row r="22" spans="1:107" ht="15" customHeight="1">
      <c r="A22" s="14"/>
      <c r="B22" s="413" t="s">
        <v>295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4"/>
      <c r="AK22" s="196" t="s">
        <v>295</v>
      </c>
      <c r="AL22" s="197"/>
      <c r="AM22" s="197"/>
      <c r="AN22" s="197"/>
      <c r="AO22" s="197"/>
      <c r="AP22" s="197"/>
      <c r="AQ22" s="357" t="s">
        <v>295</v>
      </c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9"/>
      <c r="BG22" s="270" t="s">
        <v>295</v>
      </c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 t="s">
        <v>295</v>
      </c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425" t="s">
        <v>295</v>
      </c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6"/>
    </row>
    <row r="23" spans="1:107" ht="15" customHeight="1">
      <c r="A23" s="14"/>
      <c r="B23" s="413" t="s">
        <v>295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4"/>
      <c r="AK23" s="196" t="s">
        <v>295</v>
      </c>
      <c r="AL23" s="197"/>
      <c r="AM23" s="197"/>
      <c r="AN23" s="197"/>
      <c r="AO23" s="197"/>
      <c r="AP23" s="197"/>
      <c r="AQ23" s="357" t="s">
        <v>295</v>
      </c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9"/>
      <c r="BG23" s="270" t="s">
        <v>295</v>
      </c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 t="s">
        <v>295</v>
      </c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425" t="s">
        <v>295</v>
      </c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5"/>
      <c r="DB23" s="425"/>
      <c r="DC23" s="426"/>
    </row>
    <row r="24" spans="1:107" ht="15" customHeight="1">
      <c r="A24" s="14"/>
      <c r="B24" s="413" t="s">
        <v>295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4"/>
      <c r="AK24" s="196" t="s">
        <v>295</v>
      </c>
      <c r="AL24" s="197"/>
      <c r="AM24" s="197"/>
      <c r="AN24" s="197"/>
      <c r="AO24" s="197"/>
      <c r="AP24" s="197"/>
      <c r="AQ24" s="357" t="s">
        <v>295</v>
      </c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9"/>
      <c r="BG24" s="270" t="s">
        <v>295</v>
      </c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 t="s">
        <v>295</v>
      </c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425" t="s">
        <v>295</v>
      </c>
      <c r="CP24" s="425"/>
      <c r="CQ24" s="425"/>
      <c r="CR24" s="425"/>
      <c r="CS24" s="425"/>
      <c r="CT24" s="425"/>
      <c r="CU24" s="425"/>
      <c r="CV24" s="425"/>
      <c r="CW24" s="425"/>
      <c r="CX24" s="425"/>
      <c r="CY24" s="425"/>
      <c r="CZ24" s="425"/>
      <c r="DA24" s="425"/>
      <c r="DB24" s="425"/>
      <c r="DC24" s="426"/>
    </row>
    <row r="25" spans="1:107" ht="15" customHeight="1">
      <c r="A25" s="14"/>
      <c r="B25" s="413" t="s">
        <v>295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4"/>
      <c r="AK25" s="196" t="s">
        <v>295</v>
      </c>
      <c r="AL25" s="197"/>
      <c r="AM25" s="197"/>
      <c r="AN25" s="197"/>
      <c r="AO25" s="197"/>
      <c r="AP25" s="197"/>
      <c r="AQ25" s="357" t="s">
        <v>295</v>
      </c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9"/>
      <c r="BG25" s="270" t="s">
        <v>295</v>
      </c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 t="s">
        <v>295</v>
      </c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425" t="s">
        <v>295</v>
      </c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6"/>
    </row>
    <row r="26" spans="1:107" ht="15" customHeight="1">
      <c r="A26" s="14"/>
      <c r="B26" s="413" t="s">
        <v>295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4"/>
      <c r="AK26" s="196" t="s">
        <v>295</v>
      </c>
      <c r="AL26" s="197"/>
      <c r="AM26" s="197"/>
      <c r="AN26" s="197"/>
      <c r="AO26" s="197"/>
      <c r="AP26" s="197"/>
      <c r="AQ26" s="357" t="s">
        <v>295</v>
      </c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9"/>
      <c r="BG26" s="270" t="s">
        <v>295</v>
      </c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 t="s">
        <v>295</v>
      </c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425" t="s">
        <v>295</v>
      </c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6"/>
    </row>
    <row r="27" spans="1:107" ht="15" customHeight="1">
      <c r="A27" s="14"/>
      <c r="B27" s="413" t="s">
        <v>295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4"/>
      <c r="AK27" s="196" t="s">
        <v>295</v>
      </c>
      <c r="AL27" s="197"/>
      <c r="AM27" s="197"/>
      <c r="AN27" s="197"/>
      <c r="AO27" s="197"/>
      <c r="AP27" s="197"/>
      <c r="AQ27" s="357" t="s">
        <v>295</v>
      </c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9"/>
      <c r="BG27" s="270" t="s">
        <v>295</v>
      </c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 t="s">
        <v>295</v>
      </c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425" t="s">
        <v>295</v>
      </c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6"/>
    </row>
    <row r="28" spans="1:107" ht="15" customHeight="1">
      <c r="A28" s="14"/>
      <c r="B28" s="413" t="s">
        <v>295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4"/>
      <c r="AK28" s="196" t="s">
        <v>295</v>
      </c>
      <c r="AL28" s="197"/>
      <c r="AM28" s="197"/>
      <c r="AN28" s="197"/>
      <c r="AO28" s="197"/>
      <c r="AP28" s="197"/>
      <c r="AQ28" s="357" t="s">
        <v>295</v>
      </c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9"/>
      <c r="BG28" s="270" t="s">
        <v>295</v>
      </c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 t="s">
        <v>295</v>
      </c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425" t="s">
        <v>295</v>
      </c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6"/>
    </row>
    <row r="29" spans="1:107" ht="15" customHeight="1">
      <c r="A29" s="14"/>
      <c r="B29" s="413" t="s">
        <v>295</v>
      </c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4"/>
      <c r="AK29" s="196" t="s">
        <v>295</v>
      </c>
      <c r="AL29" s="197"/>
      <c r="AM29" s="197"/>
      <c r="AN29" s="197"/>
      <c r="AO29" s="197"/>
      <c r="AP29" s="197"/>
      <c r="AQ29" s="357" t="s">
        <v>295</v>
      </c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9"/>
      <c r="BG29" s="270" t="s">
        <v>295</v>
      </c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 t="s">
        <v>295</v>
      </c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425" t="s">
        <v>295</v>
      </c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6"/>
    </row>
    <row r="30" spans="1:107" ht="15" customHeight="1">
      <c r="A30" s="14"/>
      <c r="B30" s="413" t="s">
        <v>295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4"/>
      <c r="AK30" s="196" t="s">
        <v>295</v>
      </c>
      <c r="AL30" s="197"/>
      <c r="AM30" s="197"/>
      <c r="AN30" s="197"/>
      <c r="AO30" s="197"/>
      <c r="AP30" s="197"/>
      <c r="AQ30" s="357" t="s">
        <v>295</v>
      </c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9"/>
      <c r="BG30" s="270" t="s">
        <v>295</v>
      </c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 t="s">
        <v>295</v>
      </c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425" t="s">
        <v>295</v>
      </c>
      <c r="CP30" s="425"/>
      <c r="CQ30" s="425"/>
      <c r="CR30" s="425"/>
      <c r="CS30" s="425"/>
      <c r="CT30" s="425"/>
      <c r="CU30" s="425"/>
      <c r="CV30" s="425"/>
      <c r="CW30" s="425"/>
      <c r="CX30" s="425"/>
      <c r="CY30" s="425"/>
      <c r="CZ30" s="425"/>
      <c r="DA30" s="425"/>
      <c r="DB30" s="425"/>
      <c r="DC30" s="426"/>
    </row>
    <row r="31" spans="1:107" ht="15" customHeight="1">
      <c r="A31" s="14"/>
      <c r="B31" s="413" t="s">
        <v>295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4"/>
      <c r="AK31" s="196" t="s">
        <v>295</v>
      </c>
      <c r="AL31" s="197"/>
      <c r="AM31" s="197"/>
      <c r="AN31" s="197"/>
      <c r="AO31" s="197"/>
      <c r="AP31" s="197"/>
      <c r="AQ31" s="357" t="s">
        <v>295</v>
      </c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9"/>
      <c r="BG31" s="270" t="s">
        <v>295</v>
      </c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 t="s">
        <v>295</v>
      </c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425" t="s">
        <v>295</v>
      </c>
      <c r="CP31" s="425"/>
      <c r="CQ31" s="425"/>
      <c r="CR31" s="425"/>
      <c r="CS31" s="425"/>
      <c r="CT31" s="425"/>
      <c r="CU31" s="425"/>
      <c r="CV31" s="425"/>
      <c r="CW31" s="425"/>
      <c r="CX31" s="425"/>
      <c r="CY31" s="425"/>
      <c r="CZ31" s="425"/>
      <c r="DA31" s="425"/>
      <c r="DB31" s="425"/>
      <c r="DC31" s="426"/>
    </row>
    <row r="32" spans="1:107" ht="15" customHeight="1">
      <c r="A32" s="14"/>
      <c r="B32" s="413" t="s">
        <v>295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4"/>
      <c r="AK32" s="196" t="s">
        <v>295</v>
      </c>
      <c r="AL32" s="197"/>
      <c r="AM32" s="197"/>
      <c r="AN32" s="197"/>
      <c r="AO32" s="197"/>
      <c r="AP32" s="197"/>
      <c r="AQ32" s="357" t="s">
        <v>295</v>
      </c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9"/>
      <c r="BG32" s="270" t="s">
        <v>295</v>
      </c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 t="s">
        <v>295</v>
      </c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425" t="s">
        <v>295</v>
      </c>
      <c r="CP32" s="425"/>
      <c r="CQ32" s="425"/>
      <c r="CR32" s="425"/>
      <c r="CS32" s="425"/>
      <c r="CT32" s="425"/>
      <c r="CU32" s="425"/>
      <c r="CV32" s="425"/>
      <c r="CW32" s="425"/>
      <c r="CX32" s="425"/>
      <c r="CY32" s="425"/>
      <c r="CZ32" s="425"/>
      <c r="DA32" s="425"/>
      <c r="DB32" s="425"/>
      <c r="DC32" s="426"/>
    </row>
    <row r="33" spans="1:107" ht="15" customHeight="1">
      <c r="A33" s="14"/>
      <c r="B33" s="413" t="s">
        <v>295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4"/>
      <c r="AK33" s="196" t="s">
        <v>295</v>
      </c>
      <c r="AL33" s="197"/>
      <c r="AM33" s="197"/>
      <c r="AN33" s="197"/>
      <c r="AO33" s="197"/>
      <c r="AP33" s="197"/>
      <c r="AQ33" s="357" t="s">
        <v>295</v>
      </c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9"/>
      <c r="BG33" s="270" t="s">
        <v>295</v>
      </c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 t="s">
        <v>295</v>
      </c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425" t="s">
        <v>295</v>
      </c>
      <c r="CP33" s="425"/>
      <c r="CQ33" s="425"/>
      <c r="CR33" s="425"/>
      <c r="CS33" s="425"/>
      <c r="CT33" s="425"/>
      <c r="CU33" s="425"/>
      <c r="CV33" s="425"/>
      <c r="CW33" s="425"/>
      <c r="CX33" s="425"/>
      <c r="CY33" s="425"/>
      <c r="CZ33" s="425"/>
      <c r="DA33" s="425"/>
      <c r="DB33" s="425"/>
      <c r="DC33" s="426"/>
    </row>
    <row r="34" spans="1:107" ht="15" customHeight="1">
      <c r="A34" s="14"/>
      <c r="B34" s="413" t="s">
        <v>295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4"/>
      <c r="AK34" s="196" t="s">
        <v>295</v>
      </c>
      <c r="AL34" s="197"/>
      <c r="AM34" s="197"/>
      <c r="AN34" s="197"/>
      <c r="AO34" s="197"/>
      <c r="AP34" s="197"/>
      <c r="AQ34" s="357" t="s">
        <v>295</v>
      </c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9"/>
      <c r="BG34" s="270" t="s">
        <v>295</v>
      </c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 t="s">
        <v>295</v>
      </c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425" t="s">
        <v>295</v>
      </c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5"/>
      <c r="DB34" s="425"/>
      <c r="DC34" s="426"/>
    </row>
    <row r="35" spans="1:107" ht="15" customHeight="1">
      <c r="A35" s="14"/>
      <c r="B35" s="413" t="s">
        <v>295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4"/>
      <c r="AK35" s="196" t="s">
        <v>295</v>
      </c>
      <c r="AL35" s="197"/>
      <c r="AM35" s="197"/>
      <c r="AN35" s="197"/>
      <c r="AO35" s="197"/>
      <c r="AP35" s="197"/>
      <c r="AQ35" s="357" t="s">
        <v>295</v>
      </c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9"/>
      <c r="BG35" s="270" t="s">
        <v>295</v>
      </c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 t="s">
        <v>295</v>
      </c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425" t="s">
        <v>295</v>
      </c>
      <c r="CP35" s="425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5"/>
      <c r="DB35" s="425"/>
      <c r="DC35" s="426"/>
    </row>
    <row r="36" spans="1:107" ht="15" customHeight="1">
      <c r="A36" s="14"/>
      <c r="B36" s="413" t="s">
        <v>295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4"/>
      <c r="AK36" s="196" t="s">
        <v>295</v>
      </c>
      <c r="AL36" s="197"/>
      <c r="AM36" s="197"/>
      <c r="AN36" s="197"/>
      <c r="AO36" s="197"/>
      <c r="AP36" s="197"/>
      <c r="AQ36" s="357" t="s">
        <v>295</v>
      </c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9"/>
      <c r="BG36" s="270" t="s">
        <v>295</v>
      </c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 t="s">
        <v>295</v>
      </c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425" t="s">
        <v>295</v>
      </c>
      <c r="CP36" s="425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5"/>
      <c r="DB36" s="425"/>
      <c r="DC36" s="426"/>
    </row>
    <row r="37" spans="2:107" ht="15" customHeight="1">
      <c r="B37" s="443" t="s">
        <v>139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4"/>
      <c r="AK37" s="445" t="s">
        <v>140</v>
      </c>
      <c r="AL37" s="442"/>
      <c r="AM37" s="442"/>
      <c r="AN37" s="442"/>
      <c r="AO37" s="442"/>
      <c r="AP37" s="442"/>
      <c r="AQ37" s="442" t="s">
        <v>237</v>
      </c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270">
        <f>BG38+BG39</f>
        <v>1647875.2300000004</v>
      </c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>
        <f>BZ38+BZ39</f>
        <v>1294187.1700000002</v>
      </c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>
        <f>BG37-BZ37</f>
        <v>353688.0600000003</v>
      </c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448"/>
    </row>
    <row r="38" spans="2:107" ht="15" customHeight="1">
      <c r="B38" s="443" t="s">
        <v>479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4"/>
      <c r="AK38" s="445" t="s">
        <v>146</v>
      </c>
      <c r="AL38" s="442"/>
      <c r="AM38" s="442"/>
      <c r="AN38" s="442"/>
      <c r="AO38" s="442"/>
      <c r="AP38" s="442"/>
      <c r="AQ38" s="442" t="s">
        <v>238</v>
      </c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270">
        <f>-стр1!BB13</f>
        <v>-10965200</v>
      </c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>
        <v>-2077235.64</v>
      </c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425" t="s">
        <v>234</v>
      </c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6"/>
    </row>
    <row r="39" spans="1:107" ht="15" customHeight="1" thickBot="1">
      <c r="A39" s="14"/>
      <c r="B39" s="443" t="s">
        <v>480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4"/>
      <c r="AK39" s="446" t="s">
        <v>147</v>
      </c>
      <c r="AL39" s="447"/>
      <c r="AM39" s="447"/>
      <c r="AN39" s="447"/>
      <c r="AO39" s="447"/>
      <c r="AP39" s="447"/>
      <c r="AQ39" s="447" t="s">
        <v>250</v>
      </c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39">
        <f>стр2!AT6</f>
        <v>12613075.23</v>
      </c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>
        <v>3371422.81</v>
      </c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40" t="s">
        <v>234</v>
      </c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1"/>
    </row>
    <row r="41" spans="1:99" ht="11.25">
      <c r="A41" s="1" t="s">
        <v>120</v>
      </c>
      <c r="C41" s="1" t="s">
        <v>120</v>
      </c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F41" s="438" t="s">
        <v>493</v>
      </c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</row>
    <row r="42" spans="1:99" ht="11.25">
      <c r="A42" s="3"/>
      <c r="U42" s="435" t="s">
        <v>122</v>
      </c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4"/>
      <c r="BB42" s="44"/>
      <c r="BC42" s="44"/>
      <c r="BD42" s="44"/>
      <c r="BE42" s="44"/>
      <c r="BF42" s="435"/>
      <c r="BG42" s="435"/>
      <c r="BH42" s="435"/>
      <c r="BI42" s="435"/>
      <c r="BJ42" s="435"/>
      <c r="BK42" s="435"/>
      <c r="BL42" s="435"/>
      <c r="BM42" s="435"/>
      <c r="BN42" s="435"/>
      <c r="BO42" s="435"/>
      <c r="BP42" s="435"/>
      <c r="BQ42" s="435"/>
      <c r="BR42" s="435"/>
      <c r="BS42" s="435"/>
      <c r="BT42" s="435"/>
      <c r="BU42" s="435"/>
      <c r="BV42" s="435"/>
      <c r="BW42" s="435"/>
      <c r="BX42" s="435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</row>
    <row r="43" spans="1:99" ht="20.25" customHeight="1">
      <c r="A43" s="1" t="s">
        <v>121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4"/>
      <c r="BB43" s="44"/>
      <c r="BC43" s="44"/>
      <c r="BD43" s="44"/>
      <c r="BE43" s="44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</row>
    <row r="44" spans="3:106" ht="11.25">
      <c r="C44" s="1" t="s">
        <v>231</v>
      </c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M44" s="438" t="s">
        <v>236</v>
      </c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</row>
    <row r="45" spans="3:112" ht="9.75" customHeight="1">
      <c r="C45" s="1" t="s">
        <v>232</v>
      </c>
      <c r="T45" s="44"/>
      <c r="U45" s="44"/>
      <c r="V45" s="44"/>
      <c r="W45" s="44"/>
      <c r="X45" s="44"/>
      <c r="Y45" s="44"/>
      <c r="Z45" s="44"/>
      <c r="AA45" s="44"/>
      <c r="AB45" s="435" t="s">
        <v>122</v>
      </c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4"/>
      <c r="BI45" s="44"/>
      <c r="BJ45" s="44"/>
      <c r="BK45" s="44"/>
      <c r="BL45" s="44"/>
      <c r="BM45" s="435" t="s">
        <v>123</v>
      </c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4"/>
      <c r="DD45" s="44"/>
      <c r="DE45" s="44"/>
      <c r="DF45" s="44"/>
      <c r="DG45" s="44"/>
      <c r="DH45" s="44"/>
    </row>
    <row r="46" spans="1:112" ht="15" customHeight="1">
      <c r="A46" s="195" t="s">
        <v>124</v>
      </c>
      <c r="B46" s="195"/>
      <c r="T46" s="44"/>
      <c r="U46" s="44"/>
      <c r="V46" s="44"/>
      <c r="W46" s="44"/>
      <c r="X46" s="44"/>
      <c r="Y46" s="44"/>
      <c r="Z46" s="44"/>
      <c r="AA46" s="44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4"/>
      <c r="BI46" s="44"/>
      <c r="BJ46" s="44"/>
      <c r="BK46" s="44"/>
      <c r="BL46" s="44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  <c r="DD46" s="44"/>
      <c r="DE46" s="44"/>
      <c r="DF46" s="44"/>
      <c r="DG46" s="44"/>
      <c r="DH46" s="44"/>
    </row>
    <row r="47" spans="3:112" ht="10.5" customHeight="1">
      <c r="C47" s="1" t="s">
        <v>121</v>
      </c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F47" s="438" t="s">
        <v>149</v>
      </c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</row>
    <row r="48" spans="1:112" ht="18" customHeight="1">
      <c r="A48" s="9"/>
      <c r="B48" s="1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35" t="s">
        <v>122</v>
      </c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4"/>
      <c r="BB48" s="44"/>
      <c r="BC48" s="44"/>
      <c r="BD48" s="44"/>
      <c r="BE48" s="44"/>
      <c r="BF48" s="435" t="s">
        <v>123</v>
      </c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  <c r="BU48" s="435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</row>
    <row r="49" spans="1:49" ht="18" customHeight="1">
      <c r="A49" s="11"/>
      <c r="B49" s="5"/>
      <c r="AW49" s="45"/>
    </row>
    <row r="50" spans="1:112" s="3" customFormat="1" ht="18" customHeight="1">
      <c r="A50" s="16"/>
      <c r="B50" s="13"/>
      <c r="C50" s="195" t="s">
        <v>124</v>
      </c>
      <c r="D50" s="195"/>
      <c r="E50" s="437" t="s">
        <v>575</v>
      </c>
      <c r="F50" s="437"/>
      <c r="G50" s="437"/>
      <c r="H50" s="437"/>
      <c r="I50" s="191" t="s">
        <v>124</v>
      </c>
      <c r="J50" s="191"/>
      <c r="K50" s="211" t="s">
        <v>591</v>
      </c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191">
        <v>2012</v>
      </c>
      <c r="AJ50" s="191"/>
      <c r="AK50" s="191"/>
      <c r="AL50" s="191"/>
      <c r="AM50" s="436"/>
      <c r="AN50" s="436"/>
      <c r="AO50" s="1" t="s">
        <v>233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/>
  <mergeCells count="227">
    <mergeCell ref="BM44:DB44"/>
    <mergeCell ref="AB45:BG45"/>
    <mergeCell ref="BM45:DB45"/>
    <mergeCell ref="U47:AZ47"/>
    <mergeCell ref="BF47:CU47"/>
    <mergeCell ref="AB44:BG44"/>
    <mergeCell ref="CO4:DC4"/>
    <mergeCell ref="AK11:AP11"/>
    <mergeCell ref="AK12:AP12"/>
    <mergeCell ref="CO11:DC11"/>
    <mergeCell ref="CO12:DC12"/>
    <mergeCell ref="BG12:BY12"/>
    <mergeCell ref="BZ12:CN12"/>
    <mergeCell ref="BZ11:CN11"/>
    <mergeCell ref="AK7:AP7"/>
    <mergeCell ref="AQ7:BF7"/>
    <mergeCell ref="A5:AJ5"/>
    <mergeCell ref="AK5:AP5"/>
    <mergeCell ref="AQ5:BF5"/>
    <mergeCell ref="BG5:BY5"/>
    <mergeCell ref="A2:DC2"/>
    <mergeCell ref="A4:AJ4"/>
    <mergeCell ref="AK4:AP4"/>
    <mergeCell ref="AQ4:BF4"/>
    <mergeCell ref="BG4:BY4"/>
    <mergeCell ref="BZ4:CN4"/>
    <mergeCell ref="BG7:BY7"/>
    <mergeCell ref="BZ5:CN5"/>
    <mergeCell ref="CO5:DC5"/>
    <mergeCell ref="AK6:AP6"/>
    <mergeCell ref="AQ6:BF6"/>
    <mergeCell ref="BG6:BY6"/>
    <mergeCell ref="BZ6:CN6"/>
    <mergeCell ref="CO6:DC6"/>
    <mergeCell ref="AQ9:BF10"/>
    <mergeCell ref="BG9:BY10"/>
    <mergeCell ref="BZ7:CN7"/>
    <mergeCell ref="BZ9:CN10"/>
    <mergeCell ref="CO7:DC7"/>
    <mergeCell ref="AK8:AP8"/>
    <mergeCell ref="AQ8:BF8"/>
    <mergeCell ref="BG8:BY8"/>
    <mergeCell ref="BZ8:CN8"/>
    <mergeCell ref="CO8:DC8"/>
    <mergeCell ref="CO9:DC10"/>
    <mergeCell ref="AK13:AP13"/>
    <mergeCell ref="AQ13:BF13"/>
    <mergeCell ref="BG13:BY13"/>
    <mergeCell ref="BZ13:CN13"/>
    <mergeCell ref="CO13:DC13"/>
    <mergeCell ref="AQ11:BF11"/>
    <mergeCell ref="AQ12:BF12"/>
    <mergeCell ref="BG11:BY11"/>
    <mergeCell ref="AK9:AP10"/>
    <mergeCell ref="BZ14:CN14"/>
    <mergeCell ref="CO14:DC14"/>
    <mergeCell ref="AK15:AP15"/>
    <mergeCell ref="AQ15:BF15"/>
    <mergeCell ref="BG15:BY15"/>
    <mergeCell ref="BZ15:CN15"/>
    <mergeCell ref="CO15:DC15"/>
    <mergeCell ref="AK14:AP14"/>
    <mergeCell ref="AQ14:BF14"/>
    <mergeCell ref="BG14:BY14"/>
    <mergeCell ref="CO16:DC17"/>
    <mergeCell ref="AK18:AP18"/>
    <mergeCell ref="AQ18:BF18"/>
    <mergeCell ref="BG18:BY18"/>
    <mergeCell ref="BZ18:CN18"/>
    <mergeCell ref="CO18:DC18"/>
    <mergeCell ref="AK16:AP17"/>
    <mergeCell ref="AQ16:BF17"/>
    <mergeCell ref="BG16:BY17"/>
    <mergeCell ref="AK19:AP19"/>
    <mergeCell ref="AQ19:BF19"/>
    <mergeCell ref="BG19:BY19"/>
    <mergeCell ref="AK20:AP20"/>
    <mergeCell ref="AQ20:BF20"/>
    <mergeCell ref="BG20:BY20"/>
    <mergeCell ref="B22:AJ22"/>
    <mergeCell ref="AK21:AP21"/>
    <mergeCell ref="AQ21:BF21"/>
    <mergeCell ref="BG21:BY21"/>
    <mergeCell ref="B21:AJ21"/>
    <mergeCell ref="CO20:DC20"/>
    <mergeCell ref="BZ20:CN20"/>
    <mergeCell ref="BZ21:CN21"/>
    <mergeCell ref="CO21:DC21"/>
    <mergeCell ref="AK22:AP22"/>
    <mergeCell ref="AQ22:BF22"/>
    <mergeCell ref="BG22:BY22"/>
    <mergeCell ref="BZ22:CN22"/>
    <mergeCell ref="CO22:DC22"/>
    <mergeCell ref="CO24:DC24"/>
    <mergeCell ref="BG23:BY23"/>
    <mergeCell ref="BZ23:CN23"/>
    <mergeCell ref="CO23:DC23"/>
    <mergeCell ref="BG24:BY24"/>
    <mergeCell ref="BZ24:CN24"/>
    <mergeCell ref="B23:AJ23"/>
    <mergeCell ref="B24:AJ24"/>
    <mergeCell ref="AK23:AP23"/>
    <mergeCell ref="AQ23:BF23"/>
    <mergeCell ref="B25:AJ25"/>
    <mergeCell ref="B26:AJ26"/>
    <mergeCell ref="AK25:AP25"/>
    <mergeCell ref="AQ25:BF25"/>
    <mergeCell ref="AK24:AP24"/>
    <mergeCell ref="AQ24:BF24"/>
    <mergeCell ref="BZ25:CN25"/>
    <mergeCell ref="CO25:DC25"/>
    <mergeCell ref="AK26:AP26"/>
    <mergeCell ref="AQ26:BF26"/>
    <mergeCell ref="BG26:BY26"/>
    <mergeCell ref="BZ26:CN26"/>
    <mergeCell ref="CO26:DC26"/>
    <mergeCell ref="BG25:BY25"/>
    <mergeCell ref="CO28:DC28"/>
    <mergeCell ref="BG27:BY27"/>
    <mergeCell ref="B27:AJ27"/>
    <mergeCell ref="B28:AJ28"/>
    <mergeCell ref="AK27:AP27"/>
    <mergeCell ref="AQ27:BF27"/>
    <mergeCell ref="B29:AJ29"/>
    <mergeCell ref="B30:AJ30"/>
    <mergeCell ref="AK29:AP29"/>
    <mergeCell ref="AQ29:BF29"/>
    <mergeCell ref="BZ27:CN27"/>
    <mergeCell ref="CO27:DC27"/>
    <mergeCell ref="AK28:AP28"/>
    <mergeCell ref="AQ28:BF28"/>
    <mergeCell ref="BG28:BY28"/>
    <mergeCell ref="BZ28:CN28"/>
    <mergeCell ref="BZ29:CN29"/>
    <mergeCell ref="CO29:DC29"/>
    <mergeCell ref="AK30:AP30"/>
    <mergeCell ref="AQ30:BF30"/>
    <mergeCell ref="BG30:BY30"/>
    <mergeCell ref="BZ30:CN30"/>
    <mergeCell ref="CO30:DC30"/>
    <mergeCell ref="BG29:BY29"/>
    <mergeCell ref="CO32:DC32"/>
    <mergeCell ref="BG31:BY31"/>
    <mergeCell ref="B31:AJ31"/>
    <mergeCell ref="B32:AJ32"/>
    <mergeCell ref="AK31:AP31"/>
    <mergeCell ref="AQ31:BF31"/>
    <mergeCell ref="B33:AJ33"/>
    <mergeCell ref="B34:AJ34"/>
    <mergeCell ref="AK33:AP33"/>
    <mergeCell ref="AQ33:BF33"/>
    <mergeCell ref="BZ31:CN31"/>
    <mergeCell ref="CO31:DC31"/>
    <mergeCell ref="AK32:AP32"/>
    <mergeCell ref="AQ32:BF32"/>
    <mergeCell ref="BG32:BY32"/>
    <mergeCell ref="BZ32:CN32"/>
    <mergeCell ref="BZ33:CN33"/>
    <mergeCell ref="CO33:DC33"/>
    <mergeCell ref="AK34:AP34"/>
    <mergeCell ref="AQ34:BF34"/>
    <mergeCell ref="BG34:BY34"/>
    <mergeCell ref="BZ34:CN34"/>
    <mergeCell ref="CO34:DC34"/>
    <mergeCell ref="BG33:BY33"/>
    <mergeCell ref="B35:AJ35"/>
    <mergeCell ref="B36:AJ36"/>
    <mergeCell ref="AK35:AP35"/>
    <mergeCell ref="AQ35:BF35"/>
    <mergeCell ref="AK36:AP36"/>
    <mergeCell ref="AQ36:BF36"/>
    <mergeCell ref="BZ35:CN35"/>
    <mergeCell ref="CO35:DC35"/>
    <mergeCell ref="CO36:DC36"/>
    <mergeCell ref="BZ37:CN37"/>
    <mergeCell ref="CO37:DC37"/>
    <mergeCell ref="BZ36:CN36"/>
    <mergeCell ref="BG35:BY35"/>
    <mergeCell ref="B37:AJ37"/>
    <mergeCell ref="B39:AJ39"/>
    <mergeCell ref="B38:AJ38"/>
    <mergeCell ref="AK37:AP37"/>
    <mergeCell ref="AK38:AP38"/>
    <mergeCell ref="AK39:AP39"/>
    <mergeCell ref="AQ39:BF39"/>
    <mergeCell ref="BG39:BY39"/>
    <mergeCell ref="BG36:BY36"/>
    <mergeCell ref="AQ37:BF37"/>
    <mergeCell ref="BG37:BY37"/>
    <mergeCell ref="AQ38:BF38"/>
    <mergeCell ref="CO38:DC38"/>
    <mergeCell ref="BG38:BY38"/>
    <mergeCell ref="BZ38:CN38"/>
    <mergeCell ref="U41:AZ41"/>
    <mergeCell ref="BF41:CU41"/>
    <mergeCell ref="U42:AZ42"/>
    <mergeCell ref="BF42:CU42"/>
    <mergeCell ref="BZ39:CN39"/>
    <mergeCell ref="CO39:DC39"/>
    <mergeCell ref="A46:B46"/>
    <mergeCell ref="U48:AZ48"/>
    <mergeCell ref="BF48:CU48"/>
    <mergeCell ref="C50:D50"/>
    <mergeCell ref="AM50:AN50"/>
    <mergeCell ref="E50:H50"/>
    <mergeCell ref="I50:J50"/>
    <mergeCell ref="K50:AH50"/>
    <mergeCell ref="AI50:AL50"/>
    <mergeCell ref="CL1:DC1"/>
    <mergeCell ref="B18:AJ18"/>
    <mergeCell ref="B19:AJ19"/>
    <mergeCell ref="BZ19:CN19"/>
    <mergeCell ref="CO19:DC19"/>
    <mergeCell ref="B13:AJ13"/>
    <mergeCell ref="B14:AJ14"/>
    <mergeCell ref="B15:AJ15"/>
    <mergeCell ref="B16:AJ16"/>
    <mergeCell ref="BZ16:CN17"/>
    <mergeCell ref="B20:AJ20"/>
    <mergeCell ref="B6:AJ6"/>
    <mergeCell ref="B7:AJ7"/>
    <mergeCell ref="B8:AJ8"/>
    <mergeCell ref="B9:AJ9"/>
    <mergeCell ref="B17:AJ17"/>
    <mergeCell ref="B10:AJ10"/>
    <mergeCell ref="B11:AJ11"/>
    <mergeCell ref="B12:AJ12"/>
  </mergeCells>
  <printOptions/>
  <pageMargins left="0.35" right="0.26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2012-05-05T03:37:17Z</cp:lastPrinted>
  <dcterms:created xsi:type="dcterms:W3CDTF">2005-02-01T12:32:18Z</dcterms:created>
  <dcterms:modified xsi:type="dcterms:W3CDTF">2012-05-05T03:37:21Z</dcterms:modified>
  <cp:category/>
  <cp:version/>
  <cp:contentType/>
  <cp:contentStatus/>
</cp:coreProperties>
</file>